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情報政策01user\Documents\屋久島町HP\ＨＰ掲載依頼\財政状況資料集\"/>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6" i="9"/>
  <c r="W35" i="9"/>
  <c r="W34" i="9"/>
  <c r="CQ43" i="9"/>
  <c r="CQ42" i="9"/>
  <c r="CO42" i="9" s="1"/>
  <c r="CQ41" i="9"/>
  <c r="CQ40" i="9"/>
  <c r="CQ39" i="9"/>
  <c r="CQ38" i="9"/>
  <c r="CO38" i="9" s="1"/>
  <c r="CQ37" i="9"/>
  <c r="CQ36" i="9"/>
  <c r="CQ35" i="9"/>
  <c r="CQ34" i="9"/>
  <c r="CO34" i="9"/>
  <c r="DG43" i="9"/>
  <c r="DG42" i="9"/>
  <c r="DG41" i="9"/>
  <c r="DG40" i="9"/>
  <c r="DG39" i="9"/>
  <c r="DG38" i="9"/>
  <c r="DG37" i="9"/>
  <c r="DG36" i="9"/>
  <c r="DG35" i="9"/>
  <c r="DG34" i="9"/>
  <c r="BY43" i="9"/>
  <c r="BY42" i="9"/>
  <c r="BW42" i="9"/>
  <c r="BY41" i="9"/>
  <c r="BW41" i="9" s="1"/>
  <c r="BY40" i="9"/>
  <c r="BY39" i="9"/>
  <c r="BY38" i="9"/>
  <c r="BW38" i="9" s="1"/>
  <c r="BY37" i="9"/>
  <c r="BY36" i="9"/>
  <c r="BY35" i="9"/>
  <c r="BY34" i="9"/>
  <c r="E43" i="9"/>
  <c r="E42" i="9"/>
  <c r="E41" i="9"/>
  <c r="E40" i="9"/>
  <c r="C40" i="9" s="1"/>
  <c r="E39" i="9"/>
  <c r="E38" i="9"/>
  <c r="C38" i="9" s="1"/>
  <c r="E37" i="9"/>
  <c r="C37" i="9" s="1"/>
  <c r="E36" i="9"/>
  <c r="E35" i="9"/>
  <c r="E34" i="9"/>
  <c r="C34" i="9"/>
  <c r="C39" i="9"/>
  <c r="C41" i="9"/>
  <c r="C42" i="9"/>
  <c r="C43" i="9"/>
  <c r="AM34" i="9"/>
  <c r="U37" i="9"/>
  <c r="U38" i="9"/>
  <c r="U39" i="9"/>
  <c r="U40" i="9"/>
  <c r="U41" i="9"/>
  <c r="U42" i="9"/>
  <c r="U43" i="9"/>
  <c r="AM35" i="9"/>
  <c r="AM36" i="9"/>
  <c r="AM37" i="9"/>
  <c r="AM38" i="9"/>
  <c r="AM39" i="9"/>
  <c r="AM40" i="9"/>
  <c r="AM41" i="9"/>
  <c r="AM42" i="9"/>
  <c r="AM43" i="9"/>
  <c r="CO35" i="9"/>
  <c r="CO36" i="9"/>
  <c r="CO37" i="9"/>
  <c r="BE38" i="9"/>
  <c r="BE39" i="9"/>
  <c r="BW39" i="9"/>
  <c r="CO39" i="9"/>
  <c r="BE40" i="9"/>
  <c r="BW40" i="9"/>
  <c r="CO40" i="9"/>
  <c r="BE41" i="9"/>
  <c r="CO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6" i="9" s="1"/>
  <c r="U34" i="9" l="1"/>
  <c r="U35" i="9" s="1"/>
  <c r="U36" i="9" s="1"/>
  <c r="BE34" i="9"/>
  <c r="BE35" i="9" s="1"/>
  <c r="BE36" i="9" s="1"/>
  <c r="BE37" i="9" s="1"/>
  <c r="BW34" i="9" l="1"/>
  <c r="BW35" i="9" s="1"/>
  <c r="BW36" i="9" s="1"/>
  <c r="BW37" i="9" s="1"/>
</calcChain>
</file>

<file path=xl/sharedStrings.xml><?xml version="1.0" encoding="utf-8"?>
<sst xmlns="http://schemas.openxmlformats.org/spreadsheetml/2006/main" count="963" uniqueCount="591">
  <si>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</si>
  <si>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</si>
  <si>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</si>
  <si>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</si>
  <si>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</si>
  <si>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</si>
  <si>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</si>
  <si>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</si>
  <si>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</si>
  <si>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</si>
  <si>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</si>
  <si>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</si>
  <si>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</si>
  <si>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</si>
  <si>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</si>
  <si>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</si>
  <si>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</si>
  <si>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</si>
  <si>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</si>
  <si>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</si>
  <si>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</si>
  <si>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</si>
  <si>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</si>
  <si>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</si>
  <si>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</si>
  <si>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</si>
  <si>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</si>
  <si>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</si>
  <si>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</si>
  <si>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</si>
  <si>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</si>
  <si>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</si>
  <si>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</si>
  <si>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</si>
  <si>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</si>
  <si>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</si>
  <si>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</si>
  <si>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</si>
  <si>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</si>
  <si>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</si>
  <si>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</si>
  <si>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</si>
  <si>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</si>
  <si>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</si>
  <si>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</si>
  <si>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</si>
  <si>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</si>
  <si>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</si>
  <si>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</si>
  <si>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</si>
  <si>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</si>
  <si>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</si>
  <si>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</si>
  <si>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</si>
  <si>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</si>
  <si>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</si>
  <si>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</si>
  <si>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</si>
  <si>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</si>
  <si>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</si>
  <si>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</si>
  <si>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</si>
  <si>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1.57</t>
  </si>
  <si>
    <t>一般会計</t>
  </si>
  <si>
    <t>屋久島町介護保険事業特別会計</t>
  </si>
  <si>
    <t>屋久島町診療所事業特別会計</t>
  </si>
  <si>
    <t>屋久島町老人保健事業特別会計</t>
  </si>
  <si>
    <t>屋久島町国民健康保険事業特別会計</t>
  </si>
  <si>
    <t>屋久島町後期高齢者医療事業特別会計</t>
  </si>
  <si>
    <t>屋久島町簡易水道事業特別会計</t>
  </si>
  <si>
    <t>▲ 2.31</t>
  </si>
  <si>
    <t>▲ 1.23</t>
  </si>
  <si>
    <t>▲ 0.26</t>
  </si>
  <si>
    <t>屋久島町船舶事業特別会計</t>
  </si>
  <si>
    <t>▲ 1.43</t>
  </si>
  <si>
    <t>▲ 0.52</t>
  </si>
  <si>
    <t>▲ 0.47</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</si>
  <si>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</si>
  <si>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</si>
  <si>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</si>
  <si>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</si>
  <si>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</si>
  <si>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</si>
  <si>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</si>
  <si>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</si>
  <si>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</si>
  <si>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</si>
  <si>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</si>
  <si>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</si>
  <si>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</si>
  <si>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</si>
  <si>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</si>
  <si>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</si>
  <si>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</si>
  <si>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</si>
  <si>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</si>
  <si>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</si>
  <si>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</si>
  <si>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</si>
  <si>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</si>
  <si>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</si>
  <si>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</si>
  <si>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</si>
  <si>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</si>
  <si>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</si>
  <si>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</si>
  <si>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</si>
  <si>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</si>
  <si>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</si>
  <si>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</si>
  <si>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</si>
  <si>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</si>
  <si>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</si>
  <si>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</si>
  <si>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</si>
  <si>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</si>
  <si>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</si>
  <si>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</si>
  <si>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</si>
  <si>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</si>
  <si>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</si>
  <si>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</si>
  <si>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</si>
  <si>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</si>
  <si>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</si>
  <si>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</si>
  <si>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</si>
  <si>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</si>
  <si>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</si>
  <si>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</si>
  <si>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</si>
  <si>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</si>
  <si>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</si>
  <si>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</si>
  <si>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</si>
  <si>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</si>
  <si>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</si>
  <si>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</si>
  <si>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</si>
  <si>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</si>
  <si>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</si>
  <si>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</si>
  <si>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</si>
  <si>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</si>
  <si>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</si>
  <si>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</si>
  <si>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</si>
  <si>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</si>
  <si>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</si>
  <si>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</si>
  <si>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</si>
  <si>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鹿児島県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</si>
  <si>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</si>
  <si>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</si>
  <si>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</si>
  <si>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</si>
  <si>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</si>
  <si>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</si>
  <si>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</si>
  <si>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</si>
  <si>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</si>
  <si>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</si>
  <si>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</si>
  <si>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</si>
  <si>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</si>
  <si>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</si>
  <si>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屋久島町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</si>
  <si>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</si>
  <si>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</si>
  <si>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</si>
  <si>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</si>
  <si>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</si>
  <si>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</si>
  <si>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</si>
  <si>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</si>
  <si>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</si>
  <si>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</si>
  <si>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</si>
  <si>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</si>
  <si>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</si>
  <si>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</si>
  <si>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</si>
  <si>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</si>
  <si>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</si>
  <si>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</si>
  <si>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</si>
  <si>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</si>
  <si>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</si>
  <si>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</si>
  <si>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</si>
  <si>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</si>
  <si>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</si>
  <si>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</si>
  <si>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-1.2</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</si>
  <si>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</si>
  <si>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</si>
  <si>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</si>
  <si>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</si>
  <si>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</si>
  <si>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</si>
  <si>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</si>
  <si>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</si>
  <si>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</si>
  <si>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</si>
  <si>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</si>
  <si>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</si>
  <si>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</si>
  <si>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</si>
  <si>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</si>
  <si>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</si>
  <si>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</si>
  <si>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</si>
  <si>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</si>
  <si>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</si>
  <si>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</si>
  <si>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</si>
  <si>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</si>
  <si>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</si>
  <si>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</si>
  <si>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</si>
  <si>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</si>
  <si>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</si>
  <si>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</si>
  <si>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-0.3</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</si>
  <si>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</si>
  <si>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</si>
  <si>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</si>
  <si>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</si>
  <si>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</si>
  <si>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</si>
  <si>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</si>
  <si>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</si>
  <si>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</si>
  <si>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</si>
  <si>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</si>
  <si>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</si>
  <si>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</si>
  <si>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</si>
  <si>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</si>
  <si>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</si>
  <si>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</si>
  <si>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</si>
  <si>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</si>
  <si>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</si>
  <si>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</si>
  <si>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</si>
  <si>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</si>
  <si>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</si>
  <si>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</si>
  <si>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</si>
  <si>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</si>
  <si>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</si>
  <si>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</si>
  <si>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</si>
  <si>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</si>
  <si>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</si>
  <si>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</si>
  <si>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</si>
  <si>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</si>
  <si>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</si>
  <si>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</si>
  <si>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105.2                 ( 97.2 )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</si>
  <si>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</si>
  <si>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</si>
  <si>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</si>
  <si>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</si>
  <si>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</si>
  <si>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</si>
  <si>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</si>
  <si>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</si>
  <si>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</si>
  <si>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</si>
  <si>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</si>
  <si>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</si>
  <si>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</si>
  <si>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</si>
  <si>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</si>
  <si>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</si>
  <si>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</si>
  <si>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</si>
  <si>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</si>
  <si>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</si>
  <si>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</si>
  <si>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</si>
  <si>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</si>
  <si>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</si>
  <si>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</si>
  <si>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</si>
  <si>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</si>
  <si>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</si>
  <si>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</si>
  <si>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</si>
  <si>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</si>
  <si>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</si>
  <si>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</si>
  <si>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</si>
  <si>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</si>
  <si>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</si>
  <si>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</si>
  <si>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</si>
  <si>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</si>
  <si>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</si>
  <si>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</si>
  <si>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</si>
  <si>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</si>
  <si>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</si>
  <si>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</si>
  <si>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</si>
  <si>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</si>
  <si>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</si>
  <si>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</si>
  <si>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</si>
  <si>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</si>
  <si>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</si>
  <si>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</si>
  <si>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</si>
  <si>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</si>
  <si>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</si>
  <si>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</si>
  <si>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</si>
  <si>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</si>
  <si>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</si>
  <si>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</si>
  <si>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</si>
  <si>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</si>
  <si>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</si>
  <si>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</si>
  <si>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</si>
  <si>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</si>
  <si>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</si>
  <si>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</si>
  <si>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</si>
  <si>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</si>
  <si>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</si>
  <si>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</si>
  <si>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</si>
  <si>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</si>
  <si>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</si>
  <si>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</si>
  <si>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</si>
  <si>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</si>
  <si>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</si>
  <si>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</si>
  <si>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</si>
  <si>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</si>
  <si>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</si>
  <si>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</si>
  <si>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</si>
  <si>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</si>
  <si>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</si>
  <si>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</si>
  <si>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</si>
  <si>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</si>
  <si>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</si>
  <si>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</si>
  <si>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</si>
  <si>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</si>
  <si>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</si>
  <si>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</si>
  <si>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</si>
  <si>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</si>
  <si>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</si>
  <si>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</si>
  <si>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</si>
  <si>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</si>
  <si>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</si>
  <si>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</si>
  <si>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</si>
  <si>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</si>
  <si>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</si>
  <si>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</si>
  <si>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</si>
  <si>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</si>
  <si>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</si>
  <si>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</si>
  <si>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</si>
  <si>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</si>
  <si>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</si>
  <si>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</si>
  <si>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</si>
  <si>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</si>
  <si>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</si>
  <si>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</si>
  <si>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</si>
  <si>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</si>
  <si>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</si>
  <si>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</si>
  <si>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</si>
  <si>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</si>
  <si>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</si>
  <si>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</si>
  <si>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</si>
  <si>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</si>
  <si>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</si>
  <si>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鹿児島県屋久島町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</si>
  <si>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</si>
  <si>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</si>
  <si>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</si>
  <si>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</si>
  <si>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</si>
  <si>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</si>
  <si>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</si>
  <si>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</si>
  <si>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</si>
  <si>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</si>
  <si>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</si>
  <si>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</si>
  <si>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</si>
  <si>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</si>
  <si>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</si>
  <si>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</si>
  <si>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</si>
  <si>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</si>
  <si>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</si>
  <si>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　物件費</t>
    <phoneticPr fontId="22"/>
  </si>
  <si>
    <t>　うち臨時財政対策債</t>
    <phoneticPr fontId="22"/>
  </si>
  <si>
    <t>合計</t>
    <phoneticPr fontId="22"/>
  </si>
  <si>
    <t>-</t>
    <phoneticPr fontId="34"/>
  </si>
  <si>
    <t>　維持補修費</t>
    <phoneticPr fontId="22"/>
  </si>
  <si>
    <t>歳入合計</t>
    <phoneticPr fontId="22"/>
  </si>
  <si>
    <t>簡易水道</t>
    <phoneticPr fontId="34"/>
  </si>
  <si>
    <t>交通</t>
    <phoneticPr fontId="34"/>
  </si>
  <si>
    <t>　　うち一部事務組合負担金</t>
    <phoneticPr fontId="22"/>
  </si>
  <si>
    <t>下水道</t>
    <phoneticPr fontId="34"/>
  </si>
  <si>
    <t>　繰出金</t>
    <phoneticPr fontId="22"/>
  </si>
  <si>
    <t>と畜場</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</si>
  <si>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</si>
  <si>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</si>
  <si>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</si>
  <si>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</si>
  <si>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</si>
  <si>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</si>
  <si>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</si>
  <si>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</si>
  <si>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</si>
  <si>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</si>
  <si>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</si>
  <si>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</si>
  <si>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</si>
  <si>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</si>
  <si>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</si>
  <si>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</si>
  <si>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</si>
  <si>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鹿児島県屋久島町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</si>
  <si>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</si>
  <si>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</si>
  <si>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</si>
  <si>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</si>
  <si>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</si>
  <si>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</si>
  <si>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</si>
  <si>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</si>
  <si>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</si>
  <si>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</si>
  <si>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</si>
  <si>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</si>
  <si>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</si>
  <si>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</si>
  <si>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</si>
  <si>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</si>
  <si>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</si>
  <si>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</si>
  <si>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</si>
  <si>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</si>
  <si>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</si>
  <si>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</si>
  <si>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屋久島町診療所事業特別会計</t>
    <phoneticPr fontId="22"/>
  </si>
  <si>
    <t>-</t>
    <phoneticPr fontId="22"/>
  </si>
  <si>
    <t>屋久島町老人保健事業特別会計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</si>
  <si>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</si>
  <si>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</si>
  <si>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</si>
  <si>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</si>
  <si>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</si>
  <si>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</si>
  <si>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</si>
  <si>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</si>
  <si>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</si>
  <si>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</si>
  <si>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</si>
  <si>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</si>
  <si>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</si>
  <si>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</si>
  <si>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屋久島町国民健康保険事業特別会計</t>
    <phoneticPr fontId="22"/>
  </si>
  <si>
    <t>屋久島町介護保険事業特別会計</t>
    <phoneticPr fontId="22"/>
  </si>
  <si>
    <t>屋久島町後期高齢者医療事業特別会計</t>
    <phoneticPr fontId="22"/>
  </si>
  <si>
    <t>屋久島町簡易水道事業特別会計</t>
    <phoneticPr fontId="22"/>
  </si>
  <si>
    <t>法非適用企業</t>
    <phoneticPr fontId="22"/>
  </si>
  <si>
    <t>屋久島町船舶事業特別会計</t>
    <phoneticPr fontId="22"/>
  </si>
  <si>
    <t>屋久島町と畜場事業特別会計</t>
    <phoneticPr fontId="22"/>
  </si>
  <si>
    <t>屋久島町農業集落排水事業特別会計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</si>
  <si>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</si>
  <si>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</si>
  <si>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</si>
  <si>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</si>
  <si>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</si>
  <si>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</si>
  <si>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</si>
  <si>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</si>
  <si>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</si>
  <si>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</si>
  <si>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</si>
  <si>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</si>
  <si>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</si>
  <si>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</si>
  <si>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</si>
  <si>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</si>
  <si>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</si>
  <si>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</si>
  <si>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</si>
  <si>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</si>
  <si>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</si>
  <si>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</si>
  <si>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</si>
  <si>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</si>
  <si>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</si>
  <si>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</si>
  <si>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</si>
  <si>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</si>
  <si>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</si>
  <si>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</si>
  <si>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</si>
  <si>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</si>
  <si>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</si>
  <si>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</si>
  <si>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</si>
  <si>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</si>
  <si>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</si>
  <si>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</si>
  <si>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</si>
  <si>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</si>
  <si>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</si>
  <si>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</si>
  <si>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</si>
  <si>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</si>
  <si>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</si>
  <si>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</si>
  <si>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</si>
  <si>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</si>
  <si>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</si>
  <si>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</si>
  <si>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</si>
  <si>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</si>
  <si>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</si>
  <si>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</si>
  <si>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</si>
  <si>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</si>
  <si>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</si>
  <si>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</si>
  <si>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</si>
  <si>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</si>
  <si>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</si>
  <si>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</si>
  <si>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</si>
  <si>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</si>
  <si>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</si>
  <si>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</si>
  <si>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</si>
  <si>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</si>
  <si>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</si>
  <si>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屋久島町簡易水道事業特別会計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</si>
  <si>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</si>
  <si>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</si>
  <si>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屋久島町農業集落排水事業特別会計</t>
    <phoneticPr fontId="22"/>
  </si>
  <si>
    <t>(Ｆ)</t>
    <phoneticPr fontId="22"/>
  </si>
  <si>
    <t>屋久島町と畜場事業特別会計</t>
    <phoneticPr fontId="22"/>
  </si>
  <si>
    <t>-</t>
    <phoneticPr fontId="22"/>
  </si>
  <si>
    <t>将来負担比率（(Ｅ)－(Ｆ)）／（(Ｃ)－(Ｄ)）×１００</t>
    <rPh sb="0" eb="2">
      <t>ショウライ</t>
    </rPh>
    <rPh sb="2" eb="4">
      <t>フタン</t>
    </rPh>
    <rPh sb="4" eb="6">
      <t>ヒリツ</t>
    </rPh>
    <phoneticPr fontId="22"/>
  </si>
  <si>
    <t>屋久島町船舶事業特別会計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</si>
  <si>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</si>
  <si>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</si>
  <si>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</si>
  <si>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</si>
  <si>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</si>
  <si>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</si>
  <si>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</si>
  <si>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</si>
  <si>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</si>
  <si>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</si>
  <si>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</si>
  <si>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</si>
  <si>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</si>
  <si>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</si>
  <si>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</si>
  <si>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</si>
  <si>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</si>
  <si>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</si>
  <si>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熊毛地区消防組合一般会計</t>
    <rPh sb="0" eb="2">
      <t>クマゲ</t>
    </rPh>
    <rPh sb="2" eb="4">
      <t>チク</t>
    </rPh>
    <rPh sb="4" eb="6">
      <t>ショウボウ</t>
    </rPh>
    <rPh sb="6" eb="8">
      <t>クミアイ</t>
    </rPh>
    <rPh sb="8" eb="10">
      <t>イッパン</t>
    </rPh>
    <rPh sb="10" eb="12">
      <t>カイケイ</t>
    </rPh>
    <phoneticPr fontId="22"/>
  </si>
  <si>
    <t>鹿児島県市町村総合事務組合一般会計</t>
    <rPh sb="0" eb="4">
      <t>カゴシマケン</t>
    </rPh>
    <rPh sb="4" eb="7">
      <t>シチョウソン</t>
    </rPh>
    <rPh sb="7" eb="9">
      <t>ソウゴウ</t>
    </rPh>
    <rPh sb="9" eb="11">
      <t>ジム</t>
    </rPh>
    <rPh sb="11" eb="13">
      <t>クミアイ</t>
    </rPh>
    <rPh sb="13" eb="15">
      <t>イッパン</t>
    </rPh>
    <rPh sb="15" eb="17">
      <t>カイケイ</t>
    </rPh>
    <phoneticPr fontId="22"/>
  </si>
  <si>
    <t>鹿児島県後期高齢者医療保険広域連合一般会計</t>
    <rPh sb="0" eb="4">
      <t>カゴシマケン</t>
    </rPh>
    <rPh sb="4" eb="6">
      <t>コウキ</t>
    </rPh>
    <rPh sb="6" eb="9">
      <t>コウレイシャ</t>
    </rPh>
    <rPh sb="9" eb="11">
      <t>イリョウ</t>
    </rPh>
    <rPh sb="11" eb="13">
      <t>ホケン</t>
    </rPh>
    <rPh sb="13" eb="15">
      <t>コウイキ</t>
    </rPh>
    <rPh sb="15" eb="17">
      <t>レンゴウ</t>
    </rPh>
    <rPh sb="17" eb="19">
      <t>イッパン</t>
    </rPh>
    <rPh sb="19" eb="21">
      <t>カイケイ</t>
    </rPh>
    <phoneticPr fontId="22"/>
  </si>
  <si>
    <t>鹿児島県後期高齢者医療保険広域連合後期高齢者医療特別会計</t>
    <rPh sb="0" eb="4">
      <t>カゴシマケン</t>
    </rPh>
    <rPh sb="4" eb="6">
      <t>コウキ</t>
    </rPh>
    <rPh sb="6" eb="9">
      <t>コウレイシャ</t>
    </rPh>
    <rPh sb="9" eb="11">
      <t>イリョウ</t>
    </rPh>
    <rPh sb="11" eb="13">
      <t>ホケン</t>
    </rPh>
    <rPh sb="13" eb="15">
      <t>コウイキ</t>
    </rPh>
    <rPh sb="15" eb="17">
      <t>レンゴウ</t>
    </rPh>
    <rPh sb="17" eb="19">
      <t>コウキ</t>
    </rPh>
    <rPh sb="19" eb="22">
      <t>コウレイシャ</t>
    </rPh>
    <rPh sb="22" eb="24">
      <t>イリョウ</t>
    </rPh>
    <rPh sb="24" eb="26">
      <t>トクベツ</t>
    </rPh>
    <rPh sb="26" eb="28">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</si>
</sst>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96" xfId="70" applyFont="1" applyFill="1" applyBorder="1" applyAlignment="1" applyProtection="1">
      <alignment horizontal="center" vertical="center"/>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62" xfId="70" applyFont="1" applyFill="1" applyBorder="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65054_屋久島町_2012" xfId="54"/>
    <cellStyle name="標準 3" xfId="55"/>
    <cellStyle name="標準 3 2" xfId="56"/>
    <cellStyle name="標準 3_APAHO401000" xfId="57"/>
    <cellStyle name="標準 3_ZJ01_465054_屋久島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52940</c:v>
                </c:pt>
                <c:pt idx="1">
                  <c:v>70254</c:v>
                </c:pt>
                <c:pt idx="2">
                  <c:v>89245</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83303</c:v>
                </c:pt>
                <c:pt idx="1">
                  <c:v>131006</c:v>
                </c:pt>
                <c:pt idx="2">
                  <c:v>105466</c:v>
                </c:pt>
                <c:pt idx="3">
                  <c:v>94060</c:v>
                </c:pt>
                <c:pt idx="4">
                  <c:v>107588</c:v>
                </c:pt>
              </c:numCache>
            </c:numRef>
          </c:val>
          <c:smooth val="0"/>
        </c:ser>
        <c:dLbls>
          <c:showLegendKey val="0"/>
          <c:showVal val="0"/>
          <c:showCatName val="0"/>
          <c:showSerName val="0"/>
          <c:showPercent val="0"/>
          <c:showBubbleSize val="0"/>
        </c:dLbls>
        <c:marker val="1"/>
        <c:smooth val="0"/>
        <c:axId val="261080432"/>
        <c:axId val="261079648"/>
      </c:lineChart>
      <c:catAx>
        <c:axId val="26108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079648"/>
        <c:crosses val="autoZero"/>
        <c:auto val="1"/>
        <c:lblAlgn val="ctr"/>
        <c:lblOffset val="100"/>
        <c:tickLblSkip val="1"/>
        <c:tickMarkSkip val="1"/>
        <c:noMultiLvlLbl val="0"/>
      </c:catAx>
      <c:valAx>
        <c:axId val="261079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08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2.4900000000000002</c:v>
                </c:pt>
                <c:pt idx="1">
                  <c:v>2.88</c:v>
                </c:pt>
                <c:pt idx="2">
                  <c:v>3.41</c:v>
                </c:pt>
                <c:pt idx="3">
                  <c:v>2.5299999999999998</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2.9</c:v>
                </c:pt>
                <c:pt idx="1">
                  <c:v>4.54</c:v>
                </c:pt>
                <c:pt idx="2">
                  <c:v>9.16</c:v>
                </c:pt>
                <c:pt idx="3">
                  <c:v>14.7</c:v>
                </c:pt>
                <c:pt idx="4">
                  <c:v>16.38</c:v>
                </c:pt>
              </c:numCache>
            </c:numRef>
          </c:val>
        </c:ser>
        <c:dLbls>
          <c:showLegendKey val="0"/>
          <c:showVal val="0"/>
          <c:showCatName val="0"/>
          <c:showSerName val="0"/>
          <c:showPercent val="0"/>
          <c:showBubbleSize val="0"/>
        </c:dLbls>
        <c:gapWidth val="250"/>
        <c:overlap val="100"/>
        <c:axId val="257209456"/>
        <c:axId val="25905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-1.57</c:v>
                </c:pt>
                <c:pt idx="1">
                  <c:v>2.14</c:v>
                </c:pt>
                <c:pt idx="2">
                  <c:v>5.37</c:v>
                </c:pt>
                <c:pt idx="3">
                  <c:v>4.6100000000000003</c:v>
                </c:pt>
                <c:pt idx="4">
                  <c:v>4.4800000000000004</c:v>
                </c:pt>
              </c:numCache>
            </c:numRef>
          </c:val>
          <c:smooth val="0"/>
        </c:ser>
        <c:dLbls>
          <c:showLegendKey val="0"/>
          <c:showVal val="0"/>
          <c:showCatName val="0"/>
          <c:showSerName val="0"/>
          <c:showPercent val="0"/>
          <c:showBubbleSize val="0"/>
        </c:dLbls>
        <c:marker val="1"/>
        <c:smooth val="0"/>
        <c:axId val="257209456"/>
        <c:axId val="259055792"/>
      </c:lineChart>
      <c:catAx>
        <c:axId val="25720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055792"/>
        <c:crosses val="autoZero"/>
        <c:auto val="1"/>
        <c:lblAlgn val="ctr"/>
        <c:lblOffset val="100"/>
        <c:tickLblSkip val="1"/>
        <c:tickMarkSkip val="1"/>
        <c:noMultiLvlLbl val="0"/>
      </c:catAx>
      <c:valAx>
        <c:axId val="25905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2094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1.43</c:v>
                </c:pt>
                <c:pt idx="1">
                  <c:v>#N/A</c:v>
                </c:pt>
                <c:pt idx="2">
                  <c:v>0.52</c:v>
                </c:pt>
                <c:pt idx="3">
                  <c:v>#N/A</c:v>
                </c:pt>
                <c:pt idx="4">
                  <c:v>0.47</c:v>
                </c:pt>
                <c:pt idx="5">
                  <c:v>#N/A</c:v>
                </c:pt>
                <c:pt idx="6">
                  <c:v>#N/A</c:v>
                </c:pt>
                <c:pt idx="7">
                  <c:v>0</c:v>
                </c:pt>
                <c:pt idx="8">
                  <c:v>#N/A</c:v>
                </c:pt>
                <c:pt idx="9">
                  <c:v>0</c:v>
                </c:pt>
              </c:numCache>
            </c:numRef>
          </c:val>
        </c:ser>
        <c:ser>
          <c:idx val="3"/>
          <c:order val="3"/>
          <c:tx>
            <c:strRef>
              <c:f>データシート!$A$30</c:f>
              <c:strCache>
                <c:ptCount val="1"/>
                <c:pt idx="0">
                  <c:v>屋久島町簡易水道事業特別会計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2.31</c:v>
                </c:pt>
                <c:pt idx="1">
                  <c:v>#N/A</c:v>
                </c:pt>
                <c:pt idx="2">
                  <c:v>1.23</c:v>
                </c:pt>
                <c:pt idx="3">
                  <c:v>#N/A</c:v>
                </c:pt>
                <c:pt idx="4">
                  <c:v>0.26</c:v>
                </c:pt>
                <c:pt idx="5">
                  <c:v>#N/A</c:v>
                </c:pt>
                <c:pt idx="6">
                  <c:v>#N/A</c:v>
                </c:pt>
                <c:pt idx="7">
                  <c:v>0</c:v>
                </c:pt>
                <c:pt idx="8">
                  <c:v>#N/A</c:v>
                </c:pt>
                <c:pt idx="9">
                  <c:v>0</c:v>
                </c:pt>
              </c:numCache>
            </c:numRef>
          </c:val>
        </c:ser>
        <c:ser>
          <c:idx val="4"/>
          <c:order val="4"/>
          <c:tx>
            <c:strRef>
              <c:f>データシート!$A$31</c:f>
              <c:strCache>
                <c:ptCount val="1"/>
                <c:pt idx="0">
                  <c:v>屋久島町後期高齢者医療事業特別会計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屋久島町国民健康保険事業特別会計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0.59</c:v>
                </c:pt>
                <c:pt idx="2">
                  <c:v>#N/A</c:v>
                </c:pt>
                <c:pt idx="3">
                  <c:v>0.09</c:v>
                </c:pt>
                <c:pt idx="4">
                  <c:v>#N/A</c:v>
                </c:pt>
                <c:pt idx="5">
                  <c:v>0</c:v>
                </c:pt>
                <c:pt idx="6">
                  <c:v>#N/A</c:v>
                </c:pt>
                <c:pt idx="7">
                  <c:v>0</c:v>
                </c:pt>
                <c:pt idx="8">
                  <c:v>#N/A</c:v>
                </c:pt>
                <c:pt idx="9">
                  <c:v>0</c:v>
                </c:pt>
              </c:numCache>
            </c:numRef>
          </c:val>
        </c:ser>
        <c:ser>
          <c:idx val="6"/>
          <c:order val="6"/>
          <c:tx>
            <c:strRef>
              <c:f>データシート!$A$33</c:f>
              <c:strCache>
                <c:ptCount val="1"/>
                <c:pt idx="0">
                  <c:v>屋久島町老人保健事業特別会計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0.28000000000000003</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屋久島町診療所事業特別会計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0.86</c:v>
                </c:pt>
                <c:pt idx="2">
                  <c:v>#N/A</c:v>
                </c:pt>
                <c:pt idx="3">
                  <c:v>0.18</c:v>
                </c:pt>
                <c:pt idx="4">
                  <c:v>#N/A</c:v>
                </c:pt>
                <c:pt idx="5">
                  <c:v>0.56000000000000005</c:v>
                </c:pt>
                <c:pt idx="6">
                  <c:v>#N/A</c:v>
                </c:pt>
                <c:pt idx="7">
                  <c:v>0.76</c:v>
                </c:pt>
                <c:pt idx="8">
                  <c:v>#N/A</c:v>
                </c:pt>
                <c:pt idx="9">
                  <c:v>0.28000000000000003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2.4900000000000002</c:v>
                </c:pt>
                <c:pt idx="2">
                  <c:v>#N/A</c:v>
                </c:pt>
                <c:pt idx="3">
                  <c:v>2.88</c:v>
                </c:pt>
                <c:pt idx="4">
                  <c:v>#N/A</c:v>
                </c:pt>
                <c:pt idx="5">
                  <c:v>3.41</c:v>
                </c:pt>
                <c:pt idx="6">
                  <c:v>#N/A</c:v>
                </c:pt>
                <c:pt idx="7">
                  <c:v>2.5299999999999998</c:v>
                </c:pt>
                <c:pt idx="8">
                  <c:v>#N/A</c:v>
                </c:pt>
                <c:pt idx="9">
                  <c:v>4.8899999999999997</c:v>
                </c:pt>
              </c:numCache>
            </c:numRef>
          </c:val>
        </c:ser>
        <c:dLbls>
          <c:showLegendKey val="0"/>
          <c:showVal val="0"/>
          <c:showCatName val="0"/>
          <c:showSerName val="0"/>
          <c:showPercent val="0"/>
          <c:showBubbleSize val="0"/>
        </c:dLbls>
        <c:gapWidth val="150"/>
        <c:overlap val="100"/>
        <c:axId val="259060496"/>
        <c:axId val="259062848"/>
      </c:barChart>
      <c:catAx>
        <c:axId val="25906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062848"/>
        <c:crosses val="autoZero"/>
        <c:auto val="1"/>
        <c:lblAlgn val="ctr"/>
        <c:lblOffset val="100"/>
        <c:tickLblSkip val="1"/>
        <c:tickMarkSkip val="1"/>
        <c:noMultiLvlLbl val="0"/>
      </c:catAx>
      <c:valAx>
        <c:axId val="25906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06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1364</c:v>
                </c:pt>
                <c:pt idx="5">
                  <c:v>1411</c:v>
                </c:pt>
                <c:pt idx="8">
                  <c:v>1393</c:v>
                </c:pt>
                <c:pt idx="11">
                  <c:v>1371</c:v>
                </c:pt>
                <c:pt idx="14">
                  <c:v>1310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80</c:v>
                </c:pt>
                <c:pt idx="3">
                  <c:v>80</c:v>
                </c:pt>
                <c:pt idx="6">
                  <c:v>80</c:v>
                </c:pt>
                <c:pt idx="9">
                  <c:v>80</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10</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153</c:v>
                </c:pt>
                <c:pt idx="3">
                  <c:v>149</c:v>
                </c:pt>
                <c:pt idx="6">
                  <c:v>150</c:v>
                </c:pt>
                <c:pt idx="9">
                  <c:v>155</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2015</c:v>
                </c:pt>
                <c:pt idx="3">
                  <c:v>2120</c:v>
                </c:pt>
                <c:pt idx="6">
                  <c:v>2073</c:v>
                </c:pt>
                <c:pt idx="9">
                  <c:v>2027</c:v>
                </c:pt>
                <c:pt idx="12">
                  <c:v>1940</c:v>
                </c:pt>
              </c:numCache>
            </c:numRef>
          </c:val>
        </c:ser>
        <c:dLbls>
          <c:showLegendKey val="0"/>
          <c:showVal val="0"/>
          <c:showCatName val="0"/>
          <c:showSerName val="0"/>
          <c:showPercent val="0"/>
          <c:showBubbleSize val="0"/>
        </c:dLbls>
        <c:gapWidth val="100"/>
        <c:overlap val="100"/>
        <c:axId val="261074160"/>
        <c:axId val="36305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895</c:v>
                </c:pt>
                <c:pt idx="2">
                  <c:v>#N/A</c:v>
                </c:pt>
                <c:pt idx="3">
                  <c:v>#N/A</c:v>
                </c:pt>
                <c:pt idx="4">
                  <c:v>945</c:v>
                </c:pt>
                <c:pt idx="5">
                  <c:v>#N/A</c:v>
                </c:pt>
                <c:pt idx="6">
                  <c:v>#N/A</c:v>
                </c:pt>
                <c:pt idx="7">
                  <c:v>917</c:v>
                </c:pt>
                <c:pt idx="8">
                  <c:v>#N/A</c:v>
                </c:pt>
                <c:pt idx="9">
                  <c:v>#N/A</c:v>
                </c:pt>
                <c:pt idx="10">
                  <c:v>897</c:v>
                </c:pt>
                <c:pt idx="11">
                  <c:v>#N/A</c:v>
                </c:pt>
                <c:pt idx="12">
                  <c:v>#N/A</c:v>
                </c:pt>
                <c:pt idx="13">
                  <c:v>864</c:v>
                </c:pt>
                <c:pt idx="14">
                  <c:v>#N/A</c:v>
                </c:pt>
              </c:numCache>
            </c:numRef>
          </c:val>
          <c:smooth val="0"/>
        </c:ser>
        <c:dLbls>
          <c:showLegendKey val="0"/>
          <c:showVal val="0"/>
          <c:showCatName val="0"/>
          <c:showSerName val="0"/>
          <c:showPercent val="0"/>
          <c:showBubbleSize val="0"/>
        </c:dLbls>
        <c:marker val="1"/>
        <c:smooth val="0"/>
        <c:axId val="261074160"/>
        <c:axId val="363058096"/>
      </c:lineChart>
      <c:catAx>
        <c:axId val="26107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058096"/>
        <c:crosses val="autoZero"/>
        <c:auto val="1"/>
        <c:lblAlgn val="ctr"/>
        <c:lblOffset val="100"/>
        <c:tickLblSkip val="1"/>
        <c:tickMarkSkip val="1"/>
        <c:noMultiLvlLbl val="0"/>
      </c:catAx>
      <c:valAx>
        <c:axId val="36305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0741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11060</c:v>
                </c:pt>
                <c:pt idx="5">
                  <c:v>10655</c:v>
                </c:pt>
                <c:pt idx="8">
                  <c:v>10478</c:v>
                </c:pt>
                <c:pt idx="11">
                  <c:v>10018</c:v>
                </c:pt>
                <c:pt idx="14">
                  <c:v>9868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1511</c:v>
                </c:pt>
                <c:pt idx="5">
                  <c:v>1175</c:v>
                </c:pt>
                <c:pt idx="8">
                  <c:v>1064</c:v>
                </c:pt>
                <c:pt idx="11">
                  <c:v>971</c:v>
                </c:pt>
                <c:pt idx="14">
                  <c:v>868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422</c:v>
                </c:pt>
                <c:pt idx="5">
                  <c:v>500</c:v>
                </c:pt>
                <c:pt idx="8">
                  <c:v>800</c:v>
                </c:pt>
                <c:pt idx="11">
                  <c:v>1163</c:v>
                </c:pt>
                <c:pt idx="14">
                  <c:v>1365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1462</c:v>
                </c:pt>
                <c:pt idx="3">
                  <c:v>1629</c:v>
                </c:pt>
                <c:pt idx="6">
                  <c:v>1487</c:v>
                </c:pt>
                <c:pt idx="9">
                  <c:v>1348</c:v>
                </c:pt>
                <c:pt idx="12">
                  <c:v>1242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27</c:v>
                </c:pt>
                <c:pt idx="3">
                  <c:v>22</c:v>
                </c:pt>
                <c:pt idx="6">
                  <c:v>17</c:v>
                </c:pt>
                <c:pt idx="9">
                  <c:v>11</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1630</c:v>
                </c:pt>
                <c:pt idx="3">
                  <c:v>1940</c:v>
                </c:pt>
                <c:pt idx="6">
                  <c:v>1898</c:v>
                </c:pt>
                <c:pt idx="9">
                  <c:v>1881</c:v>
                </c:pt>
                <c:pt idx="12">
                  <c:v>1793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1028</c:v>
                </c:pt>
                <c:pt idx="3">
                  <c:v>949</c:v>
                </c:pt>
                <c:pt idx="6">
                  <c:v>867</c:v>
                </c:pt>
                <c:pt idx="9">
                  <c:v>787</c:v>
                </c:pt>
                <c:pt idx="12">
                  <c:v>707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17168</c:v>
                </c:pt>
                <c:pt idx="3">
                  <c:v>16236</c:v>
                </c:pt>
                <c:pt idx="6">
                  <c:v>15795</c:v>
                </c:pt>
                <c:pt idx="9">
                  <c:v>14800</c:v>
                </c:pt>
                <c:pt idx="12">
                  <c:v>14133</c:v>
                </c:pt>
              </c:numCache>
            </c:numRef>
          </c:val>
        </c:ser>
        <c:dLbls>
          <c:showLegendKey val="0"/>
          <c:showVal val="0"/>
          <c:showCatName val="0"/>
          <c:showSerName val="0"/>
          <c:showPercent val="0"/>
          <c:showBubbleSize val="0"/>
        </c:dLbls>
        <c:gapWidth val="100"/>
        <c:overlap val="100"/>
        <c:axId val="259059712"/>
        <c:axId val="25905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8322</c:v>
                </c:pt>
                <c:pt idx="2">
                  <c:v>#N/A</c:v>
                </c:pt>
                <c:pt idx="3">
                  <c:v>#N/A</c:v>
                </c:pt>
                <c:pt idx="4">
                  <c:v>8445</c:v>
                </c:pt>
                <c:pt idx="5">
                  <c:v>#N/A</c:v>
                </c:pt>
                <c:pt idx="6">
                  <c:v>#N/A</c:v>
                </c:pt>
                <c:pt idx="7">
                  <c:v>7722</c:v>
                </c:pt>
                <c:pt idx="8">
                  <c:v>#N/A</c:v>
                </c:pt>
                <c:pt idx="9">
                  <c:v>#N/A</c:v>
                </c:pt>
                <c:pt idx="10">
                  <c:v>6676</c:v>
                </c:pt>
                <c:pt idx="11">
                  <c:v>#N/A</c:v>
                </c:pt>
                <c:pt idx="12">
                  <c:v>#N/A</c:v>
                </c:pt>
                <c:pt idx="13">
                  <c:v>5780</c:v>
                </c:pt>
                <c:pt idx="14">
                  <c:v>#N/A</c:v>
                </c:pt>
              </c:numCache>
            </c:numRef>
          </c:val>
          <c:smooth val="0"/>
        </c:ser>
        <c:dLbls>
          <c:showLegendKey val="0"/>
          <c:showVal val="0"/>
          <c:showCatName val="0"/>
          <c:showSerName val="0"/>
          <c:showPercent val="0"/>
          <c:showBubbleSize val="0"/>
        </c:dLbls>
        <c:marker val="1"/>
        <c:smooth val="0"/>
        <c:axId val="259059712"/>
        <c:axId val="259058144"/>
      </c:lineChart>
      <c:catAx>
        <c:axId val="25905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9058144"/>
        <c:crosses val="autoZero"/>
        <c:auto val="1"/>
        <c:lblAlgn val="ctr"/>
        <c:lblOffset val="100"/>
        <c:tickLblSkip val="1"/>
        <c:tickMarkSkip val="1"/>
        <c:noMultiLvlLbl val="0"/>
      </c:catAx>
      <c:valAx>
        <c:axId val="25905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0597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9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2545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2545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鹿児島県屋久島町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2546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2546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2546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13,513</a:t>
          </a:r>
        </a:p>
        <a:p>
          <a:pPr algn="r" rtl="0">
            <a:lnSpc>
              <a:spcPts val="1300"/>
            </a:lnSpc>
            <a:defRPr sz="1000"/>
          </a:pPr>
          <a:r>
            <a:rPr lang="ja-JP" altLang="en-US" sz="1100" b="1" i="0" u="none" strike="noStrike" baseline="0">
              <a:solidFill>
                <a:srgbClr val="000000"/>
              </a:solidFill>
              <a:latin typeface="ＭＳ ゴシック"/>
              <a:ea typeface="ＭＳ ゴシック"/>
            </a:rPr>
            <a:t>13,432</a:t>
          </a:r>
        </a:p>
        <a:p>
          <a:pPr algn="r" rtl="0">
            <a:lnSpc>
              <a:spcPts val="1300"/>
            </a:lnSpc>
            <a:defRPr sz="1000"/>
          </a:pPr>
          <a:r>
            <a:rPr lang="ja-JP" altLang="en-US" sz="1100" b="1" i="0" u="none" strike="noStrike" baseline="0">
              <a:solidFill>
                <a:srgbClr val="000000"/>
              </a:solidFill>
              <a:latin typeface="ＭＳ ゴシック"/>
              <a:ea typeface="ＭＳ ゴシック"/>
            </a:rPr>
            <a:t>541.00</a:t>
          </a:r>
        </a:p>
        <a:p>
          <a:pPr algn="r" rtl="0">
            <a:lnSpc>
              <a:spcPts val="1300"/>
            </a:lnSpc>
            <a:defRPr sz="1000"/>
          </a:pPr>
          <a:r>
            <a:rPr lang="ja-JP" altLang="en-US" sz="1100" b="1" i="0" u="none" strike="noStrike" baseline="0">
              <a:solidFill>
                <a:srgbClr val="000000"/>
              </a:solidFill>
              <a:latin typeface="ＭＳ ゴシック"/>
              <a:ea typeface="ＭＳ ゴシック"/>
            </a:rPr>
            <a:t>10,147,937</a:t>
          </a:r>
        </a:p>
        <a:p>
          <a:pPr algn="r" rtl="0">
            <a:lnSpc>
              <a:spcPts val="1300"/>
            </a:lnSpc>
            <a:defRPr sz="1000"/>
          </a:pPr>
          <a:r>
            <a:rPr lang="ja-JP" altLang="en-US" sz="1100" b="1" i="0" u="none" strike="noStrike" baseline="0">
              <a:solidFill>
                <a:srgbClr val="000000"/>
              </a:solidFill>
              <a:latin typeface="ＭＳ ゴシック"/>
              <a:ea typeface="ＭＳ ゴシック"/>
            </a:rPr>
            <a:t>9,829,553</a:t>
          </a:r>
        </a:p>
        <a:p>
          <a:pPr algn="r" rtl="0">
            <a:lnSpc>
              <a:spcPts val="1300"/>
            </a:lnSpc>
            <a:defRPr sz="1000"/>
          </a:pPr>
          <a:r>
            <a:rPr lang="ja-JP" altLang="en-US" sz="1100" b="1" i="0" u="none" strike="noStrike" baseline="0">
              <a:solidFill>
                <a:srgbClr val="000000"/>
              </a:solidFill>
              <a:latin typeface="ＭＳ ゴシック"/>
              <a:ea typeface="ＭＳ ゴシック"/>
            </a:rPr>
            <a:t>307,614</a:t>
          </a:r>
        </a:p>
        <a:p>
          <a:pPr algn="r" rtl="0">
            <a:defRPr sz="1000"/>
          </a:pPr>
          <a:r>
            <a:rPr lang="ja-JP" altLang="en-US" sz="1100" b="1" i="0" u="none" strike="noStrike" baseline="0">
              <a:solidFill>
                <a:srgbClr val="000000"/>
              </a:solidFill>
              <a:latin typeface="ＭＳ ゴシック"/>
              <a:ea typeface="ＭＳ ゴシック"/>
            </a:rPr>
            <a:t>6,293,706</a:t>
          </a:r>
        </a:p>
        <a:p>
          <a:pPr algn="r" rtl="0">
            <a:lnSpc>
              <a:spcPts val="1200"/>
            </a:lnSpc>
            <a:defRPr sz="1000"/>
          </a:pPr>
          <a:r>
            <a:rPr lang="ja-JP" altLang="en-US" sz="1100" b="1" i="0" u="none" strike="noStrike" baseline="0">
              <a:solidFill>
                <a:srgbClr val="000000"/>
              </a:solidFill>
              <a:latin typeface="ＭＳ ゴシック"/>
              <a:ea typeface="ＭＳ ゴシック"/>
            </a:rPr>
            <a:t>14,132,907</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17.9</a:t>
          </a:r>
        </a:p>
        <a:p>
          <a:pPr algn="r" rtl="0">
            <a:lnSpc>
              <a:spcPts val="1200"/>
            </a:lnSpc>
            <a:defRPr sz="1000"/>
          </a:pPr>
          <a:r>
            <a:rPr lang="ja-JP" altLang="en-US" sz="1100" b="1" i="0" u="none" strike="noStrike" baseline="0">
              <a:solidFill>
                <a:srgbClr val="000000"/>
              </a:solidFill>
              <a:latin typeface="ＭＳ ゴシック"/>
              <a:ea typeface="ＭＳ ゴシック"/>
            </a:rPr>
            <a:t>114.4</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2547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2547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2547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2547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2548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2548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2548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2548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[0.25]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64/75</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0.27</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2549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2550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を大幅に上回る公債費に加え、税収の伸び悩み等、財政基盤の不安定さから類似団体平均値を下回っている。今後もこれまで同様、職員数削減による人件費の抑制、投資的事業の見直し、経常経費の徹底的な見直し、抑制等を実施するとともに、税収確保に努める。</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2550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25504"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25506"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25508"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25510"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25512"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25514"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25516"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2551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225519" name="Line 63"/>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endParaRPr lang="ja-JP" altLang="en-US"/>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225521" name="Line 65"/>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endParaRPr lang="ja-JP" altLang="en-US"/>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225523" name="Line 67"/>
        <xdr:cNvSpPr>
          <a:spLocks noChangeShapeType="1"/>
        </xdr:cNvSpPr>
      </xdr:nvSpPr>
      <xdr:spPr bwMode="auto">
        <a:xfrm>
          <a:off x="4867275" y="611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19050</xdr:rowOff>
    </xdr:from>
    <xdr:to>
      <xdr:col>7</xdr:col>
      <xdr:colOff>152400</xdr:colOff>
      <xdr:row>44</xdr:row>
      <xdr:rowOff>19050</xdr:rowOff>
    </xdr:to>
    <xdr:sp macro="" textlink="">
      <xdr:nvSpPr>
        <xdr:cNvPr id="225524" name="Line 68"/>
        <xdr:cNvSpPr>
          <a:spLocks noChangeShapeType="1"/>
        </xdr:cNvSpPr>
      </xdr:nvSpPr>
      <xdr:spPr bwMode="auto">
        <a:xfrm>
          <a:off x="4114800" y="75628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09" name="財政力平均値テキスト"/>
        <xdr:cNvSpPr txBox="1">
          <a:spLocks noChangeArrowheads="1"/>
        </xdr:cNvSpPr>
      </xdr:nvSpPr>
      <xdr:spPr bwMode="auto">
        <a:xfrm>
          <a:off x="50387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225526"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19050</xdr:rowOff>
    </xdr:from>
    <xdr:to>
      <xdr:col>6</xdr:col>
      <xdr:colOff>0</xdr:colOff>
      <xdr:row>44</xdr:row>
      <xdr:rowOff>19050</xdr:rowOff>
    </xdr:to>
    <xdr:sp macro="" textlink="">
      <xdr:nvSpPr>
        <xdr:cNvPr id="225527" name="Line 71"/>
        <xdr:cNvSpPr>
          <a:spLocks noChangeShapeType="1"/>
        </xdr:cNvSpPr>
      </xdr:nvSpPr>
      <xdr:spPr bwMode="auto">
        <a:xfrm>
          <a:off x="3228975" y="7562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225528"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13" name="Text Box 73"/>
        <xdr:cNvSpPr txBox="1">
          <a:spLocks noChangeArrowheads="1"/>
        </xdr:cNvSpPr>
      </xdr:nvSpPr>
      <xdr:spPr bwMode="auto">
        <a:xfrm>
          <a:off x="3733800"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endParaRPr lang="ja-JP" altLang="en-US"/>
        </a:p>
      </xdr:txBody>
    </xdr:sp>
    <xdr:clientData/>
  </xdr:twoCellAnchor>
  <xdr:twoCellAnchor>
    <xdr:from>
      <xdr:col>3</xdr:col>
      <xdr:colOff>276225</xdr:colOff>
      <xdr:row>44</xdr:row>
      <xdr:rowOff>19050</xdr:rowOff>
    </xdr:from>
    <xdr:to>
      <xdr:col>4</xdr:col>
      <xdr:colOff>485775</xdr:colOff>
      <xdr:row>44</xdr:row>
      <xdr:rowOff>19050</xdr:rowOff>
    </xdr:to>
    <xdr:sp macro="" textlink="">
      <xdr:nvSpPr>
        <xdr:cNvPr id="225530" name="Line 74"/>
        <xdr:cNvSpPr>
          <a:spLocks noChangeShapeType="1"/>
        </xdr:cNvSpPr>
      </xdr:nvSpPr>
      <xdr:spPr bwMode="auto">
        <a:xfrm>
          <a:off x="2333625" y="75628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0</xdr:rowOff>
    </xdr:from>
    <xdr:to>
      <xdr:col>4</xdr:col>
      <xdr:colOff>533400</xdr:colOff>
      <xdr:row>42</xdr:row>
      <xdr:rowOff>95250</xdr:rowOff>
    </xdr:to>
    <xdr:sp macro="" textlink="">
      <xdr:nvSpPr>
        <xdr:cNvPr id="225531" name="AutoShape 75"/>
        <xdr:cNvSpPr>
          <a:spLocks noChangeArrowheads="1"/>
        </xdr:cNvSpPr>
      </xdr:nvSpPr>
      <xdr:spPr bwMode="auto">
        <a:xfrm>
          <a:off x="3171825" y="7200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133350</xdr:rowOff>
    </xdr:from>
    <xdr:to>
      <xdr:col>5</xdr:col>
      <xdr:colOff>180975</xdr:colOff>
      <xdr:row>42</xdr:row>
      <xdr:rowOff>0</xdr:rowOff>
    </xdr:to>
    <xdr:sp macro="" textlink="">
      <xdr:nvSpPr>
        <xdr:cNvPr id="10316" name="Text Box 76"/>
        <xdr:cNvSpPr txBox="1">
          <a:spLocks noChangeArrowheads="1"/>
        </xdr:cNvSpPr>
      </xdr:nvSpPr>
      <xdr:spPr bwMode="auto">
        <a:xfrm>
          <a:off x="2847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0.52</a:t>
          </a:r>
          <a:endParaRPr lang="ja-JP" altLang="en-US"/>
        </a:p>
      </xdr:txBody>
    </xdr:sp>
    <xdr:clientData/>
  </xdr:twoCellAnchor>
  <xdr:twoCellAnchor>
    <xdr:from>
      <xdr:col>2</xdr:col>
      <xdr:colOff>76200</xdr:colOff>
      <xdr:row>44</xdr:row>
      <xdr:rowOff>19050</xdr:rowOff>
    </xdr:from>
    <xdr:to>
      <xdr:col>3</xdr:col>
      <xdr:colOff>276225</xdr:colOff>
      <xdr:row>44</xdr:row>
      <xdr:rowOff>19050</xdr:rowOff>
    </xdr:to>
    <xdr:sp macro="" textlink="">
      <xdr:nvSpPr>
        <xdr:cNvPr id="225533" name="Line 77"/>
        <xdr:cNvSpPr>
          <a:spLocks noChangeShapeType="1"/>
        </xdr:cNvSpPr>
      </xdr:nvSpPr>
      <xdr:spPr bwMode="auto">
        <a:xfrm>
          <a:off x="1447800" y="7562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133350</xdr:rowOff>
    </xdr:from>
    <xdr:to>
      <xdr:col>3</xdr:col>
      <xdr:colOff>333375</xdr:colOff>
      <xdr:row>42</xdr:row>
      <xdr:rowOff>66675</xdr:rowOff>
    </xdr:to>
    <xdr:sp macro="" textlink="">
      <xdr:nvSpPr>
        <xdr:cNvPr id="225534" name="AutoShape 78"/>
        <xdr:cNvSpPr>
          <a:spLocks noChangeArrowheads="1"/>
        </xdr:cNvSpPr>
      </xdr:nvSpPr>
      <xdr:spPr bwMode="auto">
        <a:xfrm>
          <a:off x="2286000"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104775</xdr:rowOff>
    </xdr:from>
    <xdr:to>
      <xdr:col>3</xdr:col>
      <xdr:colOff>657225</xdr:colOff>
      <xdr:row>41</xdr:row>
      <xdr:rowOff>142875</xdr:rowOff>
    </xdr:to>
    <xdr:sp macro="" textlink="">
      <xdr:nvSpPr>
        <xdr:cNvPr id="10319" name="Text Box 79"/>
        <xdr:cNvSpPr txBox="1">
          <a:spLocks noChangeArrowheads="1"/>
        </xdr:cNvSpPr>
      </xdr:nvSpPr>
      <xdr:spPr bwMode="auto">
        <a:xfrm>
          <a:off x="1952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2</xdr:col>
      <xdr:colOff>28575</xdr:colOff>
      <xdr:row>41</xdr:row>
      <xdr:rowOff>104775</xdr:rowOff>
    </xdr:from>
    <xdr:to>
      <xdr:col>2</xdr:col>
      <xdr:colOff>123825</xdr:colOff>
      <xdr:row>42</xdr:row>
      <xdr:rowOff>28575</xdr:rowOff>
    </xdr:to>
    <xdr:sp macro="" textlink="">
      <xdr:nvSpPr>
        <xdr:cNvPr id="225536" name="AutoShape 80"/>
        <xdr:cNvSpPr>
          <a:spLocks noChangeArrowheads="1"/>
        </xdr:cNvSpPr>
      </xdr:nvSpPr>
      <xdr:spPr bwMode="auto">
        <a:xfrm>
          <a:off x="1400175" y="7134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66675</xdr:rowOff>
    </xdr:from>
    <xdr:to>
      <xdr:col>2</xdr:col>
      <xdr:colOff>457200</xdr:colOff>
      <xdr:row>41</xdr:row>
      <xdr:rowOff>104775</xdr:rowOff>
    </xdr:to>
    <xdr:sp macro="" textlink="">
      <xdr:nvSpPr>
        <xdr:cNvPr id="10321" name="Text Box 81"/>
        <xdr:cNvSpPr txBox="1">
          <a:spLocks noChangeArrowheads="1"/>
        </xdr:cNvSpPr>
      </xdr:nvSpPr>
      <xdr:spPr bwMode="auto">
        <a:xfrm>
          <a:off x="10668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43</xdr:row>
      <xdr:rowOff>133350</xdr:rowOff>
    </xdr:from>
    <xdr:to>
      <xdr:col>7</xdr:col>
      <xdr:colOff>200025</xdr:colOff>
      <xdr:row>44</xdr:row>
      <xdr:rowOff>66675</xdr:rowOff>
    </xdr:to>
    <xdr:sp macro="" textlink="">
      <xdr:nvSpPr>
        <xdr:cNvPr id="225543" name="Oval 87"/>
        <xdr:cNvSpPr>
          <a:spLocks noChangeArrowheads="1"/>
        </xdr:cNvSpPr>
      </xdr:nvSpPr>
      <xdr:spPr bwMode="auto">
        <a:xfrm>
          <a:off x="4905375" y="7505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57150</xdr:rowOff>
    </xdr:from>
    <xdr:to>
      <xdr:col>8</xdr:col>
      <xdr:colOff>314325</xdr:colOff>
      <xdr:row>44</xdr:row>
      <xdr:rowOff>95250</xdr:rowOff>
    </xdr:to>
    <xdr:sp macro="" textlink="">
      <xdr:nvSpPr>
        <xdr:cNvPr id="10328" name="財政力該当値テキスト"/>
        <xdr:cNvSpPr txBox="1">
          <a:spLocks noChangeArrowheads="1"/>
        </xdr:cNvSpPr>
      </xdr:nvSpPr>
      <xdr:spPr bwMode="auto">
        <a:xfrm>
          <a:off x="50387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5</xdr:col>
      <xdr:colOff>638175</xdr:colOff>
      <xdr:row>43</xdr:row>
      <xdr:rowOff>133350</xdr:rowOff>
    </xdr:from>
    <xdr:to>
      <xdr:col>6</xdr:col>
      <xdr:colOff>47625</xdr:colOff>
      <xdr:row>44</xdr:row>
      <xdr:rowOff>66675</xdr:rowOff>
    </xdr:to>
    <xdr:sp macro="" textlink="">
      <xdr:nvSpPr>
        <xdr:cNvPr id="225545" name="Oval 89"/>
        <xdr:cNvSpPr>
          <a:spLocks noChangeArrowheads="1"/>
        </xdr:cNvSpPr>
      </xdr:nvSpPr>
      <xdr:spPr bwMode="auto">
        <a:xfrm>
          <a:off x="4067175" y="7505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30" name="Text Box 90"/>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4</xdr:col>
      <xdr:colOff>428625</xdr:colOff>
      <xdr:row>43</xdr:row>
      <xdr:rowOff>133350</xdr:rowOff>
    </xdr:from>
    <xdr:to>
      <xdr:col>4</xdr:col>
      <xdr:colOff>533400</xdr:colOff>
      <xdr:row>44</xdr:row>
      <xdr:rowOff>66675</xdr:rowOff>
    </xdr:to>
    <xdr:sp macro="" textlink="">
      <xdr:nvSpPr>
        <xdr:cNvPr id="225547" name="Oval 91"/>
        <xdr:cNvSpPr>
          <a:spLocks noChangeArrowheads="1"/>
        </xdr:cNvSpPr>
      </xdr:nvSpPr>
      <xdr:spPr bwMode="auto">
        <a:xfrm>
          <a:off x="3171825" y="750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76200</xdr:rowOff>
    </xdr:from>
    <xdr:to>
      <xdr:col>5</xdr:col>
      <xdr:colOff>180975</xdr:colOff>
      <xdr:row>45</xdr:row>
      <xdr:rowOff>114300</xdr:rowOff>
    </xdr:to>
    <xdr:sp macro="" textlink="">
      <xdr:nvSpPr>
        <xdr:cNvPr id="10332" name="Text Box 92"/>
        <xdr:cNvSpPr txBox="1">
          <a:spLocks noChangeArrowheads="1"/>
        </xdr:cNvSpPr>
      </xdr:nvSpPr>
      <xdr:spPr bwMode="auto">
        <a:xfrm>
          <a:off x="2847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3</xdr:col>
      <xdr:colOff>228600</xdr:colOff>
      <xdr:row>43</xdr:row>
      <xdr:rowOff>133350</xdr:rowOff>
    </xdr:from>
    <xdr:to>
      <xdr:col>3</xdr:col>
      <xdr:colOff>333375</xdr:colOff>
      <xdr:row>44</xdr:row>
      <xdr:rowOff>66675</xdr:rowOff>
    </xdr:to>
    <xdr:sp macro="" textlink="">
      <xdr:nvSpPr>
        <xdr:cNvPr id="225549" name="Oval 93"/>
        <xdr:cNvSpPr>
          <a:spLocks noChangeArrowheads="1"/>
        </xdr:cNvSpPr>
      </xdr:nvSpPr>
      <xdr:spPr bwMode="auto">
        <a:xfrm>
          <a:off x="2286000" y="750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76200</xdr:rowOff>
    </xdr:from>
    <xdr:to>
      <xdr:col>3</xdr:col>
      <xdr:colOff>657225</xdr:colOff>
      <xdr:row>45</xdr:row>
      <xdr:rowOff>114300</xdr:rowOff>
    </xdr:to>
    <xdr:sp macro="" textlink="">
      <xdr:nvSpPr>
        <xdr:cNvPr id="10334" name="Text Box 94"/>
        <xdr:cNvSpPr txBox="1">
          <a:spLocks noChangeArrowheads="1"/>
        </xdr:cNvSpPr>
      </xdr:nvSpPr>
      <xdr:spPr bwMode="auto">
        <a:xfrm>
          <a:off x="19526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2</xdr:col>
      <xdr:colOff>28575</xdr:colOff>
      <xdr:row>43</xdr:row>
      <xdr:rowOff>133350</xdr:rowOff>
    </xdr:from>
    <xdr:to>
      <xdr:col>2</xdr:col>
      <xdr:colOff>123825</xdr:colOff>
      <xdr:row>44</xdr:row>
      <xdr:rowOff>66675</xdr:rowOff>
    </xdr:to>
    <xdr:sp macro="" textlink="">
      <xdr:nvSpPr>
        <xdr:cNvPr id="225551" name="Oval 95"/>
        <xdr:cNvSpPr>
          <a:spLocks noChangeArrowheads="1"/>
        </xdr:cNvSpPr>
      </xdr:nvSpPr>
      <xdr:spPr bwMode="auto">
        <a:xfrm>
          <a:off x="1400175" y="7505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76200</xdr:rowOff>
    </xdr:from>
    <xdr:to>
      <xdr:col>2</xdr:col>
      <xdr:colOff>457200</xdr:colOff>
      <xdr:row>45</xdr:row>
      <xdr:rowOff>114300</xdr:rowOff>
    </xdr:to>
    <xdr:sp macro="" textlink="">
      <xdr:nvSpPr>
        <xdr:cNvPr id="10336" name="Text Box 96"/>
        <xdr:cNvSpPr txBox="1">
          <a:spLocks noChangeArrowheads="1"/>
        </xdr:cNvSpPr>
      </xdr:nvSpPr>
      <xdr:spPr bwMode="auto">
        <a:xfrm>
          <a:off x="10668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0.25</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[93.4%]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66/75</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25562"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25563"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当町歳入は、町税をはじめ自主財源の増加が見込めず、地方交付税等に依存している状況である。歳出については、扶助費、物件費、補助費等が増加したものの、人件費、公債費、維持補修費、繰出金が減少したため、経常収支比率は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年度比で</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改善された。しかしながら、依然として類似団体平均値を大きく上回っていることから、職員定数管理を適正に行い人件費削減、新規地方債発行抑制により公債費削減に努め県平均値を目指す。また、歳入においても町税等の徴収対策を強化し、自主財源の確保に努める。</a:t>
          </a:r>
          <a:endParaRPr lang="ja-JP" altLang="en-US"/>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25567"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225569"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225571"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225573"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225575"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25577"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2557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225580"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225582" name="Line 126"/>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endParaRPr lang="ja-JP" altLang="en-US"/>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225584" name="Line 128"/>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65</xdr:row>
      <xdr:rowOff>57150</xdr:rowOff>
    </xdr:from>
    <xdr:to>
      <xdr:col>7</xdr:col>
      <xdr:colOff>152400</xdr:colOff>
      <xdr:row>65</xdr:row>
      <xdr:rowOff>57150</xdr:rowOff>
    </xdr:to>
    <xdr:sp macro="" textlink="">
      <xdr:nvSpPr>
        <xdr:cNvPr id="225585" name="Line 129"/>
        <xdr:cNvSpPr>
          <a:spLocks noChangeShapeType="1"/>
        </xdr:cNvSpPr>
      </xdr:nvSpPr>
      <xdr:spPr bwMode="auto">
        <a:xfrm flipV="1">
          <a:off x="4114800" y="112014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70" name="財政構造の弾力性平均値テキスト"/>
        <xdr:cNvSpPr txBox="1">
          <a:spLocks noChangeArrowheads="1"/>
        </xdr:cNvSpPr>
      </xdr:nvSpPr>
      <xdr:spPr bwMode="auto">
        <a:xfrm>
          <a:off x="50387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endParaRPr lang="ja-JP" altLang="en-US"/>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225587"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95250</xdr:rowOff>
    </xdr:from>
    <xdr:to>
      <xdr:col>6</xdr:col>
      <xdr:colOff>0</xdr:colOff>
      <xdr:row>65</xdr:row>
      <xdr:rowOff>57150</xdr:rowOff>
    </xdr:to>
    <xdr:sp macro="" textlink="">
      <xdr:nvSpPr>
        <xdr:cNvPr id="225588" name="Line 132"/>
        <xdr:cNvSpPr>
          <a:spLocks noChangeShapeType="1"/>
        </xdr:cNvSpPr>
      </xdr:nvSpPr>
      <xdr:spPr bwMode="auto">
        <a:xfrm>
          <a:off x="3228975" y="110680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225589"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133350</xdr:rowOff>
    </xdr:from>
    <xdr:to>
      <xdr:col>6</xdr:col>
      <xdr:colOff>352425</xdr:colOff>
      <xdr:row>63</xdr:row>
      <xdr:rowOff>0</xdr:rowOff>
    </xdr:to>
    <xdr:sp macro="" textlink="">
      <xdr:nvSpPr>
        <xdr:cNvPr id="10374" name="Text Box 134"/>
        <xdr:cNvSpPr txBox="1">
          <a:spLocks noChangeArrowheads="1"/>
        </xdr:cNvSpPr>
      </xdr:nvSpPr>
      <xdr:spPr bwMode="auto">
        <a:xfrm>
          <a:off x="3733800"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3</xdr:col>
      <xdr:colOff>276225</xdr:colOff>
      <xdr:row>64</xdr:row>
      <xdr:rowOff>95250</xdr:rowOff>
    </xdr:from>
    <xdr:to>
      <xdr:col>4</xdr:col>
      <xdr:colOff>485775</xdr:colOff>
      <xdr:row>66</xdr:row>
      <xdr:rowOff>9525</xdr:rowOff>
    </xdr:to>
    <xdr:sp macro="" textlink="">
      <xdr:nvSpPr>
        <xdr:cNvPr id="225591" name="Line 135"/>
        <xdr:cNvSpPr>
          <a:spLocks noChangeShapeType="1"/>
        </xdr:cNvSpPr>
      </xdr:nvSpPr>
      <xdr:spPr bwMode="auto">
        <a:xfrm flipV="1">
          <a:off x="2333625" y="11068050"/>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225592" name="AutoShape 136"/>
        <xdr:cNvSpPr>
          <a:spLocks noChangeArrowheads="1"/>
        </xdr:cNvSpPr>
      </xdr:nvSpPr>
      <xdr:spPr bwMode="auto">
        <a:xfrm>
          <a:off x="3171825" y="1064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77" name="Text Box 137"/>
        <xdr:cNvSpPr txBox="1">
          <a:spLocks noChangeArrowheads="1"/>
        </xdr:cNvSpPr>
      </xdr:nvSpPr>
      <xdr:spPr bwMode="auto">
        <a:xfrm>
          <a:off x="28479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2</xdr:col>
      <xdr:colOff>76200</xdr:colOff>
      <xdr:row>66</xdr:row>
      <xdr:rowOff>9525</xdr:rowOff>
    </xdr:from>
    <xdr:to>
      <xdr:col>3</xdr:col>
      <xdr:colOff>276225</xdr:colOff>
      <xdr:row>66</xdr:row>
      <xdr:rowOff>152400</xdr:rowOff>
    </xdr:to>
    <xdr:sp macro="" textlink="">
      <xdr:nvSpPr>
        <xdr:cNvPr id="225594" name="Line 138"/>
        <xdr:cNvSpPr>
          <a:spLocks noChangeShapeType="1"/>
        </xdr:cNvSpPr>
      </xdr:nvSpPr>
      <xdr:spPr bwMode="auto">
        <a:xfrm flipV="1">
          <a:off x="1447800" y="113252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9525</xdr:rowOff>
    </xdr:to>
    <xdr:sp macro="" textlink="">
      <xdr:nvSpPr>
        <xdr:cNvPr id="225595" name="AutoShape 139"/>
        <xdr:cNvSpPr>
          <a:spLocks noChangeArrowheads="1"/>
        </xdr:cNvSpPr>
      </xdr:nvSpPr>
      <xdr:spPr bwMode="auto">
        <a:xfrm>
          <a:off x="2286000"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47625</xdr:rowOff>
    </xdr:from>
    <xdr:to>
      <xdr:col>3</xdr:col>
      <xdr:colOff>657225</xdr:colOff>
      <xdr:row>63</xdr:row>
      <xdr:rowOff>85725</xdr:rowOff>
    </xdr:to>
    <xdr:sp macro="" textlink="">
      <xdr:nvSpPr>
        <xdr:cNvPr id="10380" name="Text Box 140"/>
        <xdr:cNvSpPr txBox="1">
          <a:spLocks noChangeArrowheads="1"/>
        </xdr:cNvSpPr>
      </xdr:nvSpPr>
      <xdr:spPr bwMode="auto">
        <a:xfrm>
          <a:off x="19526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225597" name="AutoShape 141"/>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82" name="Text Box 142"/>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65</xdr:row>
      <xdr:rowOff>9525</xdr:rowOff>
    </xdr:from>
    <xdr:to>
      <xdr:col>7</xdr:col>
      <xdr:colOff>200025</xdr:colOff>
      <xdr:row>65</xdr:row>
      <xdr:rowOff>104775</xdr:rowOff>
    </xdr:to>
    <xdr:sp macro="" textlink="">
      <xdr:nvSpPr>
        <xdr:cNvPr id="225604" name="Oval 148"/>
        <xdr:cNvSpPr>
          <a:spLocks noChangeArrowheads="1"/>
        </xdr:cNvSpPr>
      </xdr:nvSpPr>
      <xdr:spPr bwMode="auto">
        <a:xfrm>
          <a:off x="4905375" y="11153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9525</xdr:rowOff>
    </xdr:from>
    <xdr:to>
      <xdr:col>8</xdr:col>
      <xdr:colOff>314325</xdr:colOff>
      <xdr:row>66</xdr:row>
      <xdr:rowOff>47625</xdr:rowOff>
    </xdr:to>
    <xdr:sp macro="" textlink="">
      <xdr:nvSpPr>
        <xdr:cNvPr id="10389" name="財政構造の弾力性該当値テキスト"/>
        <xdr:cNvSpPr txBox="1">
          <a:spLocks noChangeArrowheads="1"/>
        </xdr:cNvSpPr>
      </xdr:nvSpPr>
      <xdr:spPr bwMode="auto">
        <a:xfrm>
          <a:off x="5038725"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93.4</a:t>
          </a:r>
          <a:endParaRPr lang="ja-JP" altLang="en-US"/>
        </a:p>
      </xdr:txBody>
    </xdr:sp>
    <xdr:clientData/>
  </xdr:twoCellAnchor>
  <xdr:twoCellAnchor>
    <xdr:from>
      <xdr:col>5</xdr:col>
      <xdr:colOff>638175</xdr:colOff>
      <xdr:row>65</xdr:row>
      <xdr:rowOff>9525</xdr:rowOff>
    </xdr:from>
    <xdr:to>
      <xdr:col>6</xdr:col>
      <xdr:colOff>47625</xdr:colOff>
      <xdr:row>65</xdr:row>
      <xdr:rowOff>114300</xdr:rowOff>
    </xdr:to>
    <xdr:sp macro="" textlink="">
      <xdr:nvSpPr>
        <xdr:cNvPr id="225606" name="Oval 150"/>
        <xdr:cNvSpPr>
          <a:spLocks noChangeArrowheads="1"/>
        </xdr:cNvSpPr>
      </xdr:nvSpPr>
      <xdr:spPr bwMode="auto">
        <a:xfrm>
          <a:off x="4067175" y="1115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123825</xdr:rowOff>
    </xdr:from>
    <xdr:to>
      <xdr:col>6</xdr:col>
      <xdr:colOff>352425</xdr:colOff>
      <xdr:row>66</xdr:row>
      <xdr:rowOff>161925</xdr:rowOff>
    </xdr:to>
    <xdr:sp macro="" textlink="">
      <xdr:nvSpPr>
        <xdr:cNvPr id="10391" name="Text Box 151"/>
        <xdr:cNvSpPr txBox="1">
          <a:spLocks noChangeArrowheads="1"/>
        </xdr:cNvSpPr>
      </xdr:nvSpPr>
      <xdr:spPr bwMode="auto">
        <a:xfrm>
          <a:off x="3733800" y="11268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endParaRPr lang="ja-JP" altLang="en-US"/>
        </a:p>
      </xdr:txBody>
    </xdr:sp>
    <xdr:clientData/>
  </xdr:twoCellAnchor>
  <xdr:twoCellAnchor>
    <xdr:from>
      <xdr:col>4</xdr:col>
      <xdr:colOff>428625</xdr:colOff>
      <xdr:row>64</xdr:row>
      <xdr:rowOff>38100</xdr:rowOff>
    </xdr:from>
    <xdr:to>
      <xdr:col>4</xdr:col>
      <xdr:colOff>533400</xdr:colOff>
      <xdr:row>64</xdr:row>
      <xdr:rowOff>142875</xdr:rowOff>
    </xdr:to>
    <xdr:sp macro="" textlink="">
      <xdr:nvSpPr>
        <xdr:cNvPr id="225608" name="Oval 152"/>
        <xdr:cNvSpPr>
          <a:spLocks noChangeArrowheads="1"/>
        </xdr:cNvSpPr>
      </xdr:nvSpPr>
      <xdr:spPr bwMode="auto">
        <a:xfrm>
          <a:off x="3171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152400</xdr:rowOff>
    </xdr:from>
    <xdr:to>
      <xdr:col>5</xdr:col>
      <xdr:colOff>180975</xdr:colOff>
      <xdr:row>66</xdr:row>
      <xdr:rowOff>19050</xdr:rowOff>
    </xdr:to>
    <xdr:sp macro="" textlink="">
      <xdr:nvSpPr>
        <xdr:cNvPr id="10393" name="Text Box 153"/>
        <xdr:cNvSpPr txBox="1">
          <a:spLocks noChangeArrowheads="1"/>
        </xdr:cNvSpPr>
      </xdr:nvSpPr>
      <xdr:spPr bwMode="auto">
        <a:xfrm>
          <a:off x="2847975"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a:t>
          </a:r>
          <a:endParaRPr lang="ja-JP" altLang="en-US"/>
        </a:p>
      </xdr:txBody>
    </xdr:sp>
    <xdr:clientData/>
  </xdr:twoCellAnchor>
  <xdr:twoCellAnchor>
    <xdr:from>
      <xdr:col>3</xdr:col>
      <xdr:colOff>228600</xdr:colOff>
      <xdr:row>65</xdr:row>
      <xdr:rowOff>133350</xdr:rowOff>
    </xdr:from>
    <xdr:to>
      <xdr:col>3</xdr:col>
      <xdr:colOff>333375</xdr:colOff>
      <xdr:row>66</xdr:row>
      <xdr:rowOff>57150</xdr:rowOff>
    </xdr:to>
    <xdr:sp macro="" textlink="">
      <xdr:nvSpPr>
        <xdr:cNvPr id="225610" name="Oval 154"/>
        <xdr:cNvSpPr>
          <a:spLocks noChangeArrowheads="1"/>
        </xdr:cNvSpPr>
      </xdr:nvSpPr>
      <xdr:spPr bwMode="auto">
        <a:xfrm>
          <a:off x="2286000" y="1127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76200</xdr:rowOff>
    </xdr:from>
    <xdr:to>
      <xdr:col>3</xdr:col>
      <xdr:colOff>657225</xdr:colOff>
      <xdr:row>67</xdr:row>
      <xdr:rowOff>114300</xdr:rowOff>
    </xdr:to>
    <xdr:sp macro="" textlink="">
      <xdr:nvSpPr>
        <xdr:cNvPr id="10395" name="Text Box 155"/>
        <xdr:cNvSpPr txBox="1">
          <a:spLocks noChangeArrowheads="1"/>
        </xdr:cNvSpPr>
      </xdr:nvSpPr>
      <xdr:spPr bwMode="auto">
        <a:xfrm>
          <a:off x="1952625"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a:t>
          </a:r>
          <a:endParaRPr lang="ja-JP" altLang="en-US"/>
        </a:p>
      </xdr:txBody>
    </xdr:sp>
    <xdr:clientData/>
  </xdr:twoCellAnchor>
  <xdr:twoCellAnchor>
    <xdr:from>
      <xdr:col>2</xdr:col>
      <xdr:colOff>28575</xdr:colOff>
      <xdr:row>66</xdr:row>
      <xdr:rowOff>104775</xdr:rowOff>
    </xdr:from>
    <xdr:to>
      <xdr:col>2</xdr:col>
      <xdr:colOff>123825</xdr:colOff>
      <xdr:row>67</xdr:row>
      <xdr:rowOff>38100</xdr:rowOff>
    </xdr:to>
    <xdr:sp macro="" textlink="">
      <xdr:nvSpPr>
        <xdr:cNvPr id="225612" name="Oval 156"/>
        <xdr:cNvSpPr>
          <a:spLocks noChangeArrowheads="1"/>
        </xdr:cNvSpPr>
      </xdr:nvSpPr>
      <xdr:spPr bwMode="auto">
        <a:xfrm>
          <a:off x="1400175" y="11420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47625</xdr:rowOff>
    </xdr:from>
    <xdr:to>
      <xdr:col>2</xdr:col>
      <xdr:colOff>457200</xdr:colOff>
      <xdr:row>68</xdr:row>
      <xdr:rowOff>85725</xdr:rowOff>
    </xdr:to>
    <xdr:sp macro="" textlink="">
      <xdr:nvSpPr>
        <xdr:cNvPr id="10397" name="Text Box 157"/>
        <xdr:cNvSpPr txBox="1">
          <a:spLocks noChangeArrowheads="1"/>
        </xdr:cNvSpPr>
      </xdr:nvSpPr>
      <xdr:spPr bwMode="auto">
        <a:xfrm>
          <a:off x="1066800"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99.0</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[214,079円]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64/75</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125,650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25623"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25624"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類似団体平均値と比較すると大きく上回っている状況であるが、平成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10,412</a:t>
          </a:r>
          <a:r>
            <a:rPr lang="ja-JP" altLang="en-US" sz="1300" b="0" i="0" u="none" strike="noStrike" baseline="0">
              <a:solidFill>
                <a:srgbClr val="000000"/>
              </a:solidFill>
              <a:latin typeface="ＭＳ Ｐゴシック"/>
              <a:ea typeface="ＭＳ Ｐゴシック"/>
            </a:rPr>
            <a:t>円減少しており、要因としては人件費の</a:t>
          </a:r>
          <a:r>
            <a:rPr lang="en-US" altLang="ja-JP" sz="1300" b="0" i="0" u="none" strike="noStrike" baseline="0">
              <a:solidFill>
                <a:srgbClr val="000000"/>
              </a:solidFill>
              <a:latin typeface="ＭＳ Ｐゴシック"/>
              <a:ea typeface="ＭＳ Ｐゴシック"/>
            </a:rPr>
            <a:t>149</a:t>
          </a:r>
          <a:r>
            <a:rPr lang="ja-JP" altLang="en-US" sz="1300" b="0" i="0" u="none" strike="noStrike" baseline="0">
              <a:solidFill>
                <a:srgbClr val="000000"/>
              </a:solidFill>
              <a:latin typeface="ＭＳ Ｐゴシック"/>
              <a:ea typeface="ＭＳ Ｐゴシック"/>
            </a:rPr>
            <a:t>百万円減が挙げられるが、施設の維持管理の影響（ごみ処理施設７百万円増、し尿処理施設６百万円増）、海抜表示板設置５百万円増などにより物件費</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百万円増となっている</a:t>
          </a:r>
          <a:r>
            <a:rPr lang="ja-JP" altLang="en-US" sz="1300" b="0" i="0" u="none" strike="noStrike" baseline="0">
              <a:solidFill>
                <a:srgbClr val="000000"/>
              </a:solidFill>
              <a:latin typeface="+mj-ea"/>
              <a:ea typeface="+mj-ea"/>
            </a:rPr>
            <a:t>。</a:t>
          </a:r>
          <a:r>
            <a:rPr lang="ja-JP" altLang="en-US" sz="1300" b="0" i="0" u="none" strike="noStrike" baseline="0">
              <a:solidFill>
                <a:sysClr val="windowText" lastClr="000000"/>
              </a:solidFill>
              <a:latin typeface="+mj-ea"/>
              <a:ea typeface="+mj-ea"/>
            </a:rPr>
            <a:t>特にごみ処理施設は年々コストが増加してきているため、計画的な管理運営に努める。</a:t>
          </a:r>
          <a:endParaRPr lang="en-US" altLang="ja-JP" sz="1300" b="0" i="0" u="none" strike="noStrike" baseline="0">
            <a:solidFill>
              <a:srgbClr val="000000"/>
            </a:solidFill>
            <a:latin typeface="+mj-ea"/>
            <a:ea typeface="+mj-ea"/>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25628"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25630"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25632"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25634"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25636"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25638"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2564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225641"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endParaRPr lang="ja-JP" altLang="en-US"/>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225643" name="Line 187"/>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endParaRPr lang="ja-JP" altLang="en-US"/>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225645" name="Line 189"/>
        <xdr:cNvSpPr>
          <a:spLocks noChangeShapeType="1"/>
        </xdr:cNvSpPr>
      </xdr:nvSpPr>
      <xdr:spPr bwMode="auto">
        <a:xfrm>
          <a:off x="4867275" y="1381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28575</xdr:rowOff>
    </xdr:from>
    <xdr:to>
      <xdr:col>7</xdr:col>
      <xdr:colOff>152400</xdr:colOff>
      <xdr:row>84</xdr:row>
      <xdr:rowOff>76200</xdr:rowOff>
    </xdr:to>
    <xdr:sp macro="" textlink="">
      <xdr:nvSpPr>
        <xdr:cNvPr id="225646" name="Line 190"/>
        <xdr:cNvSpPr>
          <a:spLocks noChangeShapeType="1"/>
        </xdr:cNvSpPr>
      </xdr:nvSpPr>
      <xdr:spPr bwMode="auto">
        <a:xfrm flipV="1">
          <a:off x="4114800" y="144303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31" name="人件費・物件費等の状況平均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endParaRPr lang="ja-JP" altLang="en-US"/>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225648"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38100</xdr:rowOff>
    </xdr:from>
    <xdr:to>
      <xdr:col>6</xdr:col>
      <xdr:colOff>0</xdr:colOff>
      <xdr:row>84</xdr:row>
      <xdr:rowOff>76200</xdr:rowOff>
    </xdr:to>
    <xdr:sp macro="" textlink="">
      <xdr:nvSpPr>
        <xdr:cNvPr id="225649" name="Line 193"/>
        <xdr:cNvSpPr>
          <a:spLocks noChangeShapeType="1"/>
        </xdr:cNvSpPr>
      </xdr:nvSpPr>
      <xdr:spPr bwMode="auto">
        <a:xfrm>
          <a:off x="3228975" y="14439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225650"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5" name="Text Box 195"/>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endParaRPr lang="ja-JP" altLang="en-US"/>
        </a:p>
      </xdr:txBody>
    </xdr:sp>
    <xdr:clientData/>
  </xdr:twoCellAnchor>
  <xdr:twoCellAnchor>
    <xdr:from>
      <xdr:col>3</xdr:col>
      <xdr:colOff>276225</xdr:colOff>
      <xdr:row>83</xdr:row>
      <xdr:rowOff>123825</xdr:rowOff>
    </xdr:from>
    <xdr:to>
      <xdr:col>4</xdr:col>
      <xdr:colOff>485775</xdr:colOff>
      <xdr:row>84</xdr:row>
      <xdr:rowOff>38100</xdr:rowOff>
    </xdr:to>
    <xdr:sp macro="" textlink="">
      <xdr:nvSpPr>
        <xdr:cNvPr id="225652" name="Line 196"/>
        <xdr:cNvSpPr>
          <a:spLocks noChangeShapeType="1"/>
        </xdr:cNvSpPr>
      </xdr:nvSpPr>
      <xdr:spPr bwMode="auto">
        <a:xfrm>
          <a:off x="2333625" y="143541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19050</xdr:rowOff>
    </xdr:from>
    <xdr:to>
      <xdr:col>4</xdr:col>
      <xdr:colOff>533400</xdr:colOff>
      <xdr:row>82</xdr:row>
      <xdr:rowOff>123825</xdr:rowOff>
    </xdr:to>
    <xdr:sp macro="" textlink="">
      <xdr:nvSpPr>
        <xdr:cNvPr id="225653" name="AutoShape 197"/>
        <xdr:cNvSpPr>
          <a:spLocks noChangeArrowheads="1"/>
        </xdr:cNvSpPr>
      </xdr:nvSpPr>
      <xdr:spPr bwMode="auto">
        <a:xfrm>
          <a:off x="3171825"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161925</xdr:rowOff>
    </xdr:from>
    <xdr:to>
      <xdr:col>5</xdr:col>
      <xdr:colOff>180975</xdr:colOff>
      <xdr:row>82</xdr:row>
      <xdr:rowOff>28575</xdr:rowOff>
    </xdr:to>
    <xdr:sp macro="" textlink="">
      <xdr:nvSpPr>
        <xdr:cNvPr id="10438" name="Text Box 198"/>
        <xdr:cNvSpPr txBox="1">
          <a:spLocks noChangeArrowheads="1"/>
        </xdr:cNvSpPr>
      </xdr:nvSpPr>
      <xdr:spPr bwMode="auto">
        <a:xfrm>
          <a:off x="28479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152,202</a:t>
          </a:r>
          <a:endParaRPr lang="ja-JP" altLang="en-US"/>
        </a:p>
      </xdr:txBody>
    </xdr:sp>
    <xdr:clientData/>
  </xdr:twoCellAnchor>
  <xdr:twoCellAnchor>
    <xdr:from>
      <xdr:col>2</xdr:col>
      <xdr:colOff>76200</xdr:colOff>
      <xdr:row>83</xdr:row>
      <xdr:rowOff>123825</xdr:rowOff>
    </xdr:from>
    <xdr:to>
      <xdr:col>3</xdr:col>
      <xdr:colOff>276225</xdr:colOff>
      <xdr:row>83</xdr:row>
      <xdr:rowOff>152400</xdr:rowOff>
    </xdr:to>
    <xdr:sp macro="" textlink="">
      <xdr:nvSpPr>
        <xdr:cNvPr id="225655" name="Line 199"/>
        <xdr:cNvSpPr>
          <a:spLocks noChangeShapeType="1"/>
        </xdr:cNvSpPr>
      </xdr:nvSpPr>
      <xdr:spPr bwMode="auto">
        <a:xfrm flipV="1">
          <a:off x="1447800" y="14354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225656" name="AutoShape 200"/>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133350</xdr:rowOff>
    </xdr:from>
    <xdr:to>
      <xdr:col>3</xdr:col>
      <xdr:colOff>657225</xdr:colOff>
      <xdr:row>82</xdr:row>
      <xdr:rowOff>0</xdr:rowOff>
    </xdr:to>
    <xdr:sp macro="" textlink="">
      <xdr:nvSpPr>
        <xdr:cNvPr id="10441" name="Text Box 201"/>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endParaRPr lang="ja-JP" altLang="en-US"/>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225658" name="AutoShape 202"/>
        <xdr:cNvSpPr>
          <a:spLocks noChangeArrowheads="1"/>
        </xdr:cNvSpPr>
      </xdr:nvSpPr>
      <xdr:spPr bwMode="auto">
        <a:xfrm>
          <a:off x="1400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76200</xdr:rowOff>
    </xdr:from>
    <xdr:to>
      <xdr:col>2</xdr:col>
      <xdr:colOff>457200</xdr:colOff>
      <xdr:row>81</xdr:row>
      <xdr:rowOff>114300</xdr:rowOff>
    </xdr:to>
    <xdr:sp macro="" textlink="">
      <xdr:nvSpPr>
        <xdr:cNvPr id="10443" name="Text Box 203"/>
        <xdr:cNvSpPr txBox="1">
          <a:spLocks noChangeArrowheads="1"/>
        </xdr:cNvSpPr>
      </xdr:nvSpPr>
      <xdr:spPr bwMode="auto">
        <a:xfrm>
          <a:off x="1066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83</xdr:row>
      <xdr:rowOff>152400</xdr:rowOff>
    </xdr:from>
    <xdr:to>
      <xdr:col>7</xdr:col>
      <xdr:colOff>200025</xdr:colOff>
      <xdr:row>84</xdr:row>
      <xdr:rowOff>76200</xdr:rowOff>
    </xdr:to>
    <xdr:sp macro="" textlink="">
      <xdr:nvSpPr>
        <xdr:cNvPr id="225665" name="Oval 209"/>
        <xdr:cNvSpPr>
          <a:spLocks noChangeArrowheads="1"/>
        </xdr:cNvSpPr>
      </xdr:nvSpPr>
      <xdr:spPr bwMode="auto">
        <a:xfrm>
          <a:off x="4905375" y="1438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152400</xdr:rowOff>
    </xdr:from>
    <xdr:to>
      <xdr:col>8</xdr:col>
      <xdr:colOff>314325</xdr:colOff>
      <xdr:row>85</xdr:row>
      <xdr:rowOff>19050</xdr:rowOff>
    </xdr:to>
    <xdr:sp macro="" textlink="">
      <xdr:nvSpPr>
        <xdr:cNvPr id="10450" name="人件費・物件費等の状況該当値テキスト"/>
        <xdr:cNvSpPr txBox="1">
          <a:spLocks noChangeArrowheads="1"/>
        </xdr:cNvSpPr>
      </xdr:nvSpPr>
      <xdr:spPr bwMode="auto">
        <a:xfrm>
          <a:off x="503872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214,079</a:t>
          </a:r>
          <a:endParaRPr lang="ja-JP" altLang="en-US"/>
        </a:p>
      </xdr:txBody>
    </xdr:sp>
    <xdr:clientData/>
  </xdr:twoCellAnchor>
  <xdr:twoCellAnchor>
    <xdr:from>
      <xdr:col>5</xdr:col>
      <xdr:colOff>638175</xdr:colOff>
      <xdr:row>84</xdr:row>
      <xdr:rowOff>28575</xdr:rowOff>
    </xdr:from>
    <xdr:to>
      <xdr:col>6</xdr:col>
      <xdr:colOff>47625</xdr:colOff>
      <xdr:row>84</xdr:row>
      <xdr:rowOff>133350</xdr:rowOff>
    </xdr:to>
    <xdr:sp macro="" textlink="">
      <xdr:nvSpPr>
        <xdr:cNvPr id="225667" name="Oval 211"/>
        <xdr:cNvSpPr>
          <a:spLocks noChangeArrowheads="1"/>
        </xdr:cNvSpPr>
      </xdr:nvSpPr>
      <xdr:spPr bwMode="auto">
        <a:xfrm>
          <a:off x="4067175" y="1443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142875</xdr:rowOff>
    </xdr:from>
    <xdr:to>
      <xdr:col>6</xdr:col>
      <xdr:colOff>352425</xdr:colOff>
      <xdr:row>86</xdr:row>
      <xdr:rowOff>9525</xdr:rowOff>
    </xdr:to>
    <xdr:sp macro="" textlink="">
      <xdr:nvSpPr>
        <xdr:cNvPr id="10452" name="Text Box 212"/>
        <xdr:cNvSpPr txBox="1">
          <a:spLocks noChangeArrowheads="1"/>
        </xdr:cNvSpPr>
      </xdr:nvSpPr>
      <xdr:spPr bwMode="auto">
        <a:xfrm>
          <a:off x="3733800" y="1454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224,491</a:t>
          </a:r>
          <a:endParaRPr lang="ja-JP" altLang="en-US"/>
        </a:p>
      </xdr:txBody>
    </xdr:sp>
    <xdr:clientData/>
  </xdr:twoCellAnchor>
  <xdr:twoCellAnchor>
    <xdr:from>
      <xdr:col>4</xdr:col>
      <xdr:colOff>428625</xdr:colOff>
      <xdr:row>83</xdr:row>
      <xdr:rowOff>152400</xdr:rowOff>
    </xdr:from>
    <xdr:to>
      <xdr:col>4</xdr:col>
      <xdr:colOff>533400</xdr:colOff>
      <xdr:row>84</xdr:row>
      <xdr:rowOff>85725</xdr:rowOff>
    </xdr:to>
    <xdr:sp macro="" textlink="">
      <xdr:nvSpPr>
        <xdr:cNvPr id="225669" name="Oval 213"/>
        <xdr:cNvSpPr>
          <a:spLocks noChangeArrowheads="1"/>
        </xdr:cNvSpPr>
      </xdr:nvSpPr>
      <xdr:spPr bwMode="auto">
        <a:xfrm>
          <a:off x="3171825" y="1438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95250</xdr:rowOff>
    </xdr:from>
    <xdr:to>
      <xdr:col>5</xdr:col>
      <xdr:colOff>180975</xdr:colOff>
      <xdr:row>85</xdr:row>
      <xdr:rowOff>133350</xdr:rowOff>
    </xdr:to>
    <xdr:sp macro="" textlink="">
      <xdr:nvSpPr>
        <xdr:cNvPr id="10454" name="Text Box 214"/>
        <xdr:cNvSpPr txBox="1">
          <a:spLocks noChangeArrowheads="1"/>
        </xdr:cNvSpPr>
      </xdr:nvSpPr>
      <xdr:spPr bwMode="auto">
        <a:xfrm>
          <a:off x="284797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215,083</a:t>
          </a:r>
          <a:endParaRPr lang="ja-JP" altLang="en-US"/>
        </a:p>
      </xdr:txBody>
    </xdr:sp>
    <xdr:clientData/>
  </xdr:twoCellAnchor>
  <xdr:twoCellAnchor>
    <xdr:from>
      <xdr:col>3</xdr:col>
      <xdr:colOff>228600</xdr:colOff>
      <xdr:row>83</xdr:row>
      <xdr:rowOff>76200</xdr:rowOff>
    </xdr:from>
    <xdr:to>
      <xdr:col>3</xdr:col>
      <xdr:colOff>333375</xdr:colOff>
      <xdr:row>84</xdr:row>
      <xdr:rowOff>0</xdr:rowOff>
    </xdr:to>
    <xdr:sp macro="" textlink="">
      <xdr:nvSpPr>
        <xdr:cNvPr id="225671" name="Oval 215"/>
        <xdr:cNvSpPr>
          <a:spLocks noChangeArrowheads="1"/>
        </xdr:cNvSpPr>
      </xdr:nvSpPr>
      <xdr:spPr bwMode="auto">
        <a:xfrm>
          <a:off x="2286000" y="1430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19050</xdr:rowOff>
    </xdr:from>
    <xdr:to>
      <xdr:col>3</xdr:col>
      <xdr:colOff>657225</xdr:colOff>
      <xdr:row>85</xdr:row>
      <xdr:rowOff>57150</xdr:rowOff>
    </xdr:to>
    <xdr:sp macro="" textlink="">
      <xdr:nvSpPr>
        <xdr:cNvPr id="10456" name="Text Box 216"/>
        <xdr:cNvSpPr txBox="1">
          <a:spLocks noChangeArrowheads="1"/>
        </xdr:cNvSpPr>
      </xdr:nvSpPr>
      <xdr:spPr bwMode="auto">
        <a:xfrm>
          <a:off x="195262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197,896</a:t>
          </a:r>
          <a:endParaRPr lang="ja-JP" altLang="en-US"/>
        </a:p>
      </xdr:txBody>
    </xdr:sp>
    <xdr:clientData/>
  </xdr:twoCellAnchor>
  <xdr:twoCellAnchor>
    <xdr:from>
      <xdr:col>2</xdr:col>
      <xdr:colOff>28575</xdr:colOff>
      <xdr:row>83</xdr:row>
      <xdr:rowOff>104775</xdr:rowOff>
    </xdr:from>
    <xdr:to>
      <xdr:col>2</xdr:col>
      <xdr:colOff>123825</xdr:colOff>
      <xdr:row>84</xdr:row>
      <xdr:rowOff>28575</xdr:rowOff>
    </xdr:to>
    <xdr:sp macro="" textlink="">
      <xdr:nvSpPr>
        <xdr:cNvPr id="225673" name="Oval 217"/>
        <xdr:cNvSpPr>
          <a:spLocks noChangeArrowheads="1"/>
        </xdr:cNvSpPr>
      </xdr:nvSpPr>
      <xdr:spPr bwMode="auto">
        <a:xfrm>
          <a:off x="1400175" y="14335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47625</xdr:rowOff>
    </xdr:from>
    <xdr:to>
      <xdr:col>2</xdr:col>
      <xdr:colOff>457200</xdr:colOff>
      <xdr:row>85</xdr:row>
      <xdr:rowOff>85725</xdr:rowOff>
    </xdr:to>
    <xdr:sp macro="" textlink="">
      <xdr:nvSpPr>
        <xdr:cNvPr id="10458" name="Text Box 218"/>
        <xdr:cNvSpPr txBox="1">
          <a:spLocks noChangeArrowheads="1"/>
        </xdr:cNvSpPr>
      </xdr:nvSpPr>
      <xdr:spPr bwMode="auto">
        <a:xfrm>
          <a:off x="1066800"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203,933</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[105.2]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54/75</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25684"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25685" name="Rectangle 229"/>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国家公務員給与削減措置の影響から</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を超えているが、平成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ポイント増となった。今後も勧奨退職の励行による定員管理及び適正の給与支給に努め、類似団体平均値を目指す。</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25688"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25690"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25692"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25694"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25696"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25698"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25700"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2570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225703"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endParaRPr lang="ja-JP" altLang="en-US"/>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225705" name="Line 249"/>
        <xdr:cNvSpPr>
          <a:spLocks noChangeShapeType="1"/>
        </xdr:cNvSpPr>
      </xdr:nvSpPr>
      <xdr:spPr bwMode="auto">
        <a:xfrm>
          <a:off x="16925925" y="15316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endParaRPr lang="ja-JP" altLang="en-US"/>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225707" name="Line 251"/>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57150</xdr:rowOff>
    </xdr:from>
    <xdr:to>
      <xdr:col>24</xdr:col>
      <xdr:colOff>561975</xdr:colOff>
      <xdr:row>87</xdr:row>
      <xdr:rowOff>104775</xdr:rowOff>
    </xdr:to>
    <xdr:sp macro="" textlink="">
      <xdr:nvSpPr>
        <xdr:cNvPr id="225708" name="Line 252"/>
        <xdr:cNvSpPr>
          <a:spLocks noChangeShapeType="1"/>
        </xdr:cNvSpPr>
      </xdr:nvSpPr>
      <xdr:spPr bwMode="auto">
        <a:xfrm>
          <a:off x="16182975" y="149733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493" name="給与水準   （国との比較）平均値テキスト"/>
        <xdr:cNvSpPr txBox="1">
          <a:spLocks noChangeArrowheads="1"/>
        </xdr:cNvSpPr>
      </xdr:nvSpPr>
      <xdr:spPr bwMode="auto">
        <a:xfrm>
          <a:off x="17106900"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225710"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133350</xdr:rowOff>
    </xdr:from>
    <xdr:to>
      <xdr:col>23</xdr:col>
      <xdr:colOff>409575</xdr:colOff>
      <xdr:row>87</xdr:row>
      <xdr:rowOff>57150</xdr:rowOff>
    </xdr:to>
    <xdr:sp macro="" textlink="">
      <xdr:nvSpPr>
        <xdr:cNvPr id="225711" name="Line 255"/>
        <xdr:cNvSpPr>
          <a:spLocks noChangeShapeType="1"/>
        </xdr:cNvSpPr>
      </xdr:nvSpPr>
      <xdr:spPr bwMode="auto">
        <a:xfrm>
          <a:off x="15287625" y="14363700"/>
          <a:ext cx="895350" cy="609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225712"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161925</xdr:rowOff>
    </xdr:from>
    <xdr:to>
      <xdr:col>24</xdr:col>
      <xdr:colOff>76200</xdr:colOff>
      <xdr:row>86</xdr:row>
      <xdr:rowOff>28575</xdr:rowOff>
    </xdr:to>
    <xdr:sp macro="" textlink="">
      <xdr:nvSpPr>
        <xdr:cNvPr id="10497" name="Text Box 257"/>
        <xdr:cNvSpPr txBox="1">
          <a:spLocks noChangeArrowheads="1"/>
        </xdr:cNvSpPr>
      </xdr:nvSpPr>
      <xdr:spPr bwMode="auto">
        <a:xfrm>
          <a:off x="15801975"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endParaRPr lang="ja-JP" altLang="en-US"/>
        </a:p>
      </xdr:txBody>
    </xdr:sp>
    <xdr:clientData/>
  </xdr:twoCellAnchor>
  <xdr:twoCellAnchor>
    <xdr:from>
      <xdr:col>21</xdr:col>
      <xdr:colOff>0</xdr:colOff>
      <xdr:row>83</xdr:row>
      <xdr:rowOff>133350</xdr:rowOff>
    </xdr:from>
    <xdr:to>
      <xdr:col>22</xdr:col>
      <xdr:colOff>200025</xdr:colOff>
      <xdr:row>84</xdr:row>
      <xdr:rowOff>66675</xdr:rowOff>
    </xdr:to>
    <xdr:sp macro="" textlink="">
      <xdr:nvSpPr>
        <xdr:cNvPr id="225714" name="Line 258"/>
        <xdr:cNvSpPr>
          <a:spLocks noChangeShapeType="1"/>
        </xdr:cNvSpPr>
      </xdr:nvSpPr>
      <xdr:spPr bwMode="auto">
        <a:xfrm flipV="1">
          <a:off x="14401800" y="14363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38100</xdr:rowOff>
    </xdr:from>
    <xdr:to>
      <xdr:col>22</xdr:col>
      <xdr:colOff>257175</xdr:colOff>
      <xdr:row>82</xdr:row>
      <xdr:rowOff>142875</xdr:rowOff>
    </xdr:to>
    <xdr:sp macro="" textlink="">
      <xdr:nvSpPr>
        <xdr:cNvPr id="225715" name="AutoShape 259"/>
        <xdr:cNvSpPr>
          <a:spLocks noChangeArrowheads="1"/>
        </xdr:cNvSpPr>
      </xdr:nvSpPr>
      <xdr:spPr bwMode="auto">
        <a:xfrm>
          <a:off x="15240000"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xdr:rowOff>
    </xdr:from>
    <xdr:to>
      <xdr:col>22</xdr:col>
      <xdr:colOff>581025</xdr:colOff>
      <xdr:row>82</xdr:row>
      <xdr:rowOff>47625</xdr:rowOff>
    </xdr:to>
    <xdr:sp macro="" textlink="">
      <xdr:nvSpPr>
        <xdr:cNvPr id="10500" name="Text Box 260"/>
        <xdr:cNvSpPr txBox="1">
          <a:spLocks noChangeArrowheads="1"/>
        </xdr:cNvSpPr>
      </xdr:nvSpPr>
      <xdr:spPr bwMode="auto">
        <a:xfrm>
          <a:off x="1490662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94.3</a:t>
          </a:r>
          <a:endParaRPr lang="ja-JP" altLang="en-US"/>
        </a:p>
      </xdr:txBody>
    </xdr:sp>
    <xdr:clientData/>
  </xdr:twoCellAnchor>
  <xdr:twoCellAnchor>
    <xdr:from>
      <xdr:col>19</xdr:col>
      <xdr:colOff>485775</xdr:colOff>
      <xdr:row>84</xdr:row>
      <xdr:rowOff>57150</xdr:rowOff>
    </xdr:from>
    <xdr:to>
      <xdr:col>21</xdr:col>
      <xdr:colOff>0</xdr:colOff>
      <xdr:row>84</xdr:row>
      <xdr:rowOff>66675</xdr:rowOff>
    </xdr:to>
    <xdr:sp macro="" textlink="">
      <xdr:nvSpPr>
        <xdr:cNvPr id="225717" name="Line 261"/>
        <xdr:cNvSpPr>
          <a:spLocks noChangeShapeType="1"/>
        </xdr:cNvSpPr>
      </xdr:nvSpPr>
      <xdr:spPr bwMode="auto">
        <a:xfrm>
          <a:off x="13515975" y="144589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19050</xdr:rowOff>
    </xdr:from>
    <xdr:to>
      <xdr:col>21</xdr:col>
      <xdr:colOff>47625</xdr:colOff>
      <xdr:row>82</xdr:row>
      <xdr:rowOff>123825</xdr:rowOff>
    </xdr:to>
    <xdr:sp macro="" textlink="">
      <xdr:nvSpPr>
        <xdr:cNvPr id="225718" name="AutoShape 262"/>
        <xdr:cNvSpPr>
          <a:spLocks noChangeArrowheads="1"/>
        </xdr:cNvSpPr>
      </xdr:nvSpPr>
      <xdr:spPr bwMode="auto">
        <a:xfrm>
          <a:off x="14354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161925</xdr:rowOff>
    </xdr:from>
    <xdr:to>
      <xdr:col>21</xdr:col>
      <xdr:colOff>381000</xdr:colOff>
      <xdr:row>82</xdr:row>
      <xdr:rowOff>28575</xdr:rowOff>
    </xdr:to>
    <xdr:sp macro="" textlink="">
      <xdr:nvSpPr>
        <xdr:cNvPr id="10503" name="Text Box 263"/>
        <xdr:cNvSpPr txBox="1">
          <a:spLocks noChangeArrowheads="1"/>
        </xdr:cNvSpPr>
      </xdr:nvSpPr>
      <xdr:spPr bwMode="auto">
        <a:xfrm>
          <a:off x="14020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225720" name="AutoShape 264"/>
        <xdr:cNvSpPr>
          <a:spLocks noChangeArrowheads="1"/>
        </xdr:cNvSpPr>
      </xdr:nvSpPr>
      <xdr:spPr bwMode="auto">
        <a:xfrm>
          <a:off x="13458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142875</xdr:rowOff>
    </xdr:from>
    <xdr:to>
      <xdr:col>20</xdr:col>
      <xdr:colOff>180975</xdr:colOff>
      <xdr:row>82</xdr:row>
      <xdr:rowOff>9525</xdr:rowOff>
    </xdr:to>
    <xdr:sp macro="" textlink="">
      <xdr:nvSpPr>
        <xdr:cNvPr id="10505" name="Text Box 265"/>
        <xdr:cNvSpPr txBox="1">
          <a:spLocks noChangeArrowheads="1"/>
        </xdr:cNvSpPr>
      </xdr:nvSpPr>
      <xdr:spPr bwMode="auto">
        <a:xfrm>
          <a:off x="13134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87</xdr:row>
      <xdr:rowOff>57150</xdr:rowOff>
    </xdr:from>
    <xdr:to>
      <xdr:col>24</xdr:col>
      <xdr:colOff>609600</xdr:colOff>
      <xdr:row>87</xdr:row>
      <xdr:rowOff>161925</xdr:rowOff>
    </xdr:to>
    <xdr:sp macro="" textlink="">
      <xdr:nvSpPr>
        <xdr:cNvPr id="225727" name="Oval 271"/>
        <xdr:cNvSpPr>
          <a:spLocks noChangeArrowheads="1"/>
        </xdr:cNvSpPr>
      </xdr:nvSpPr>
      <xdr:spPr bwMode="auto">
        <a:xfrm>
          <a:off x="16964025" y="1497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512" name="給与水準   （国との比較）該当値テキスト"/>
        <xdr:cNvSpPr txBox="1">
          <a:spLocks noChangeArrowheads="1"/>
        </xdr:cNvSpPr>
      </xdr:nvSpPr>
      <xdr:spPr bwMode="auto">
        <a:xfrm>
          <a:off x="17106900" y="1497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105.2</a:t>
          </a:r>
          <a:endParaRPr lang="ja-JP" altLang="en-US"/>
        </a:p>
      </xdr:txBody>
    </xdr:sp>
    <xdr:clientData/>
  </xdr:twoCellAnchor>
  <xdr:twoCellAnchor>
    <xdr:from>
      <xdr:col>23</xdr:col>
      <xdr:colOff>352425</xdr:colOff>
      <xdr:row>87</xdr:row>
      <xdr:rowOff>9525</xdr:rowOff>
    </xdr:from>
    <xdr:to>
      <xdr:col>23</xdr:col>
      <xdr:colOff>457200</xdr:colOff>
      <xdr:row>87</xdr:row>
      <xdr:rowOff>114300</xdr:rowOff>
    </xdr:to>
    <xdr:sp macro="" textlink="">
      <xdr:nvSpPr>
        <xdr:cNvPr id="225729" name="Oval 273"/>
        <xdr:cNvSpPr>
          <a:spLocks noChangeArrowheads="1"/>
        </xdr:cNvSpPr>
      </xdr:nvSpPr>
      <xdr:spPr bwMode="auto">
        <a:xfrm>
          <a:off x="16125825" y="1492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123825</xdr:rowOff>
    </xdr:from>
    <xdr:to>
      <xdr:col>24</xdr:col>
      <xdr:colOff>76200</xdr:colOff>
      <xdr:row>88</xdr:row>
      <xdr:rowOff>161925</xdr:rowOff>
    </xdr:to>
    <xdr:sp macro="" textlink="">
      <xdr:nvSpPr>
        <xdr:cNvPr id="10514" name="Text Box 274"/>
        <xdr:cNvSpPr txBox="1">
          <a:spLocks noChangeArrowheads="1"/>
        </xdr:cNvSpPr>
      </xdr:nvSpPr>
      <xdr:spPr bwMode="auto">
        <a:xfrm>
          <a:off x="15801975" y="1503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104.6</a:t>
          </a:r>
          <a:endParaRPr lang="ja-JP" altLang="en-US"/>
        </a:p>
      </xdr:txBody>
    </xdr:sp>
    <xdr:clientData/>
  </xdr:twoCellAnchor>
  <xdr:twoCellAnchor>
    <xdr:from>
      <xdr:col>22</xdr:col>
      <xdr:colOff>152400</xdr:colOff>
      <xdr:row>83</xdr:row>
      <xdr:rowOff>85725</xdr:rowOff>
    </xdr:from>
    <xdr:to>
      <xdr:col>22</xdr:col>
      <xdr:colOff>257175</xdr:colOff>
      <xdr:row>84</xdr:row>
      <xdr:rowOff>9525</xdr:rowOff>
    </xdr:to>
    <xdr:sp macro="" textlink="">
      <xdr:nvSpPr>
        <xdr:cNvPr id="225731" name="Oval 275"/>
        <xdr:cNvSpPr>
          <a:spLocks noChangeArrowheads="1"/>
        </xdr:cNvSpPr>
      </xdr:nvSpPr>
      <xdr:spPr bwMode="auto">
        <a:xfrm>
          <a:off x="15240000" y="1431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28575</xdr:rowOff>
    </xdr:from>
    <xdr:to>
      <xdr:col>22</xdr:col>
      <xdr:colOff>581025</xdr:colOff>
      <xdr:row>85</xdr:row>
      <xdr:rowOff>66675</xdr:rowOff>
    </xdr:to>
    <xdr:sp macro="" textlink="">
      <xdr:nvSpPr>
        <xdr:cNvPr id="10516" name="Text Box 276"/>
        <xdr:cNvSpPr txBox="1">
          <a:spLocks noChangeArrowheads="1"/>
        </xdr:cNvSpPr>
      </xdr:nvSpPr>
      <xdr:spPr bwMode="auto">
        <a:xfrm>
          <a:off x="1490662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endParaRPr lang="ja-JP" altLang="en-US"/>
        </a:p>
      </xdr:txBody>
    </xdr:sp>
    <xdr:clientData/>
  </xdr:twoCellAnchor>
  <xdr:twoCellAnchor>
    <xdr:from>
      <xdr:col>20</xdr:col>
      <xdr:colOff>638175</xdr:colOff>
      <xdr:row>84</xdr:row>
      <xdr:rowOff>19050</xdr:rowOff>
    </xdr:from>
    <xdr:to>
      <xdr:col>21</xdr:col>
      <xdr:colOff>47625</xdr:colOff>
      <xdr:row>84</xdr:row>
      <xdr:rowOff>114300</xdr:rowOff>
    </xdr:to>
    <xdr:sp macro="" textlink="">
      <xdr:nvSpPr>
        <xdr:cNvPr id="225733" name="Oval 277"/>
        <xdr:cNvSpPr>
          <a:spLocks noChangeArrowheads="1"/>
        </xdr:cNvSpPr>
      </xdr:nvSpPr>
      <xdr:spPr bwMode="auto">
        <a:xfrm>
          <a:off x="14354175" y="1442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133350</xdr:rowOff>
    </xdr:from>
    <xdr:to>
      <xdr:col>21</xdr:col>
      <xdr:colOff>381000</xdr:colOff>
      <xdr:row>86</xdr:row>
      <xdr:rowOff>0</xdr:rowOff>
    </xdr:to>
    <xdr:sp macro="" textlink="">
      <xdr:nvSpPr>
        <xdr:cNvPr id="10518" name="Text Box 278"/>
        <xdr:cNvSpPr txBox="1">
          <a:spLocks noChangeArrowheads="1"/>
        </xdr:cNvSpPr>
      </xdr:nvSpPr>
      <xdr:spPr bwMode="auto">
        <a:xfrm>
          <a:off x="14020800" y="1453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a:t>
          </a:r>
          <a:endParaRPr lang="ja-JP" altLang="en-US"/>
        </a:p>
      </xdr:txBody>
    </xdr:sp>
    <xdr:clientData/>
  </xdr:twoCellAnchor>
  <xdr:twoCellAnchor>
    <xdr:from>
      <xdr:col>19</xdr:col>
      <xdr:colOff>428625</xdr:colOff>
      <xdr:row>84</xdr:row>
      <xdr:rowOff>9525</xdr:rowOff>
    </xdr:from>
    <xdr:to>
      <xdr:col>19</xdr:col>
      <xdr:colOff>533400</xdr:colOff>
      <xdr:row>84</xdr:row>
      <xdr:rowOff>104775</xdr:rowOff>
    </xdr:to>
    <xdr:sp macro="" textlink="">
      <xdr:nvSpPr>
        <xdr:cNvPr id="225735" name="Oval 279"/>
        <xdr:cNvSpPr>
          <a:spLocks noChangeArrowheads="1"/>
        </xdr:cNvSpPr>
      </xdr:nvSpPr>
      <xdr:spPr bwMode="auto">
        <a:xfrm>
          <a:off x="13458825" y="1441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84</xdr:row>
      <xdr:rowOff>123825</xdr:rowOff>
    </xdr:from>
    <xdr:to>
      <xdr:col>20</xdr:col>
      <xdr:colOff>180975</xdr:colOff>
      <xdr:row>85</xdr:row>
      <xdr:rowOff>161925</xdr:rowOff>
    </xdr:to>
    <xdr:sp macro="" textlink="">
      <xdr:nvSpPr>
        <xdr:cNvPr id="10520" name="Text Box 280"/>
        <xdr:cNvSpPr txBox="1">
          <a:spLocks noChangeArrowheads="1"/>
        </xdr:cNvSpPr>
      </xdr:nvSpPr>
      <xdr:spPr bwMode="auto">
        <a:xfrm>
          <a:off x="13134975"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98.2</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[11.47人]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52/75</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25746"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25747"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当町は屋久島と口永良部島の二つの離島を行政区域としている。特に屋久島はその大部分が険しい山岳地帯で占められており、居住区域は島の周囲沿岸部であるため、本庁のほか３支所２出張所を、口永良部島に１出張所を設置して住民サービスにあたっている。このため各支所・出張所の配置職員数も多くなり、類似団体平均値を上回っている。これまで職員数削減のため、組織再編等の行財政改革を実施してきたが、引き続き住民サービスを停滞させることのない行財政改革に取り組んでいきたい。</a:t>
          </a:r>
          <a:endParaRPr lang="ja-JP" altLang="en-US"/>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25751"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225753"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225755"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225757"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225759"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25761"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2576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225763"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endParaRPr lang="ja-JP" altLang="en-US"/>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225765" name="Line 309"/>
        <xdr:cNvSpPr>
          <a:spLocks noChangeShapeType="1"/>
        </xdr:cNvSpPr>
      </xdr:nvSpPr>
      <xdr:spPr bwMode="auto">
        <a:xfrm>
          <a:off x="16925925" y="1139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endParaRPr lang="ja-JP" altLang="en-US"/>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225767" name="Line 311"/>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161925</xdr:rowOff>
    </xdr:from>
    <xdr:to>
      <xdr:col>24</xdr:col>
      <xdr:colOff>561975</xdr:colOff>
      <xdr:row>62</xdr:row>
      <xdr:rowOff>9525</xdr:rowOff>
    </xdr:to>
    <xdr:sp macro="" textlink="">
      <xdr:nvSpPr>
        <xdr:cNvPr id="225768" name="Line 312"/>
        <xdr:cNvSpPr>
          <a:spLocks noChangeShapeType="1"/>
        </xdr:cNvSpPr>
      </xdr:nvSpPr>
      <xdr:spPr bwMode="auto">
        <a:xfrm flipV="1">
          <a:off x="16182975" y="10620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53" name="定員管理の状況平均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endParaRPr lang="ja-JP" altLang="en-US"/>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225770"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xdr:rowOff>
    </xdr:from>
    <xdr:to>
      <xdr:col>23</xdr:col>
      <xdr:colOff>409575</xdr:colOff>
      <xdr:row>62</xdr:row>
      <xdr:rowOff>19050</xdr:rowOff>
    </xdr:to>
    <xdr:sp macro="" textlink="">
      <xdr:nvSpPr>
        <xdr:cNvPr id="225771" name="Line 315"/>
        <xdr:cNvSpPr>
          <a:spLocks noChangeShapeType="1"/>
        </xdr:cNvSpPr>
      </xdr:nvSpPr>
      <xdr:spPr bwMode="auto">
        <a:xfrm flipV="1">
          <a:off x="15287625" y="10639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225772"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28575</xdr:rowOff>
    </xdr:from>
    <xdr:to>
      <xdr:col>24</xdr:col>
      <xdr:colOff>76200</xdr:colOff>
      <xdr:row>61</xdr:row>
      <xdr:rowOff>66675</xdr:rowOff>
    </xdr:to>
    <xdr:sp macro="" textlink="">
      <xdr:nvSpPr>
        <xdr:cNvPr id="10557" name="Text Box 317"/>
        <xdr:cNvSpPr txBox="1">
          <a:spLocks noChangeArrowheads="1"/>
        </xdr:cNvSpPr>
      </xdr:nvSpPr>
      <xdr:spPr bwMode="auto">
        <a:xfrm>
          <a:off x="15801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endParaRPr lang="ja-JP" altLang="en-US"/>
        </a:p>
      </xdr:txBody>
    </xdr:sp>
    <xdr:clientData/>
  </xdr:twoCellAnchor>
  <xdr:twoCellAnchor>
    <xdr:from>
      <xdr:col>21</xdr:col>
      <xdr:colOff>0</xdr:colOff>
      <xdr:row>62</xdr:row>
      <xdr:rowOff>19050</xdr:rowOff>
    </xdr:from>
    <xdr:to>
      <xdr:col>22</xdr:col>
      <xdr:colOff>200025</xdr:colOff>
      <xdr:row>62</xdr:row>
      <xdr:rowOff>19050</xdr:rowOff>
    </xdr:to>
    <xdr:sp macro="" textlink="">
      <xdr:nvSpPr>
        <xdr:cNvPr id="225774" name="Line 318"/>
        <xdr:cNvSpPr>
          <a:spLocks noChangeShapeType="1"/>
        </xdr:cNvSpPr>
      </xdr:nvSpPr>
      <xdr:spPr bwMode="auto">
        <a:xfrm flipV="1">
          <a:off x="14401800" y="10648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57150</xdr:rowOff>
    </xdr:from>
    <xdr:to>
      <xdr:col>22</xdr:col>
      <xdr:colOff>257175</xdr:colOff>
      <xdr:row>61</xdr:row>
      <xdr:rowOff>152400</xdr:rowOff>
    </xdr:to>
    <xdr:sp macro="" textlink="">
      <xdr:nvSpPr>
        <xdr:cNvPr id="225775" name="AutoShape 319"/>
        <xdr:cNvSpPr>
          <a:spLocks noChangeArrowheads="1"/>
        </xdr:cNvSpPr>
      </xdr:nvSpPr>
      <xdr:spPr bwMode="auto">
        <a:xfrm>
          <a:off x="15240000"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19050</xdr:rowOff>
    </xdr:from>
    <xdr:to>
      <xdr:col>22</xdr:col>
      <xdr:colOff>581025</xdr:colOff>
      <xdr:row>61</xdr:row>
      <xdr:rowOff>57150</xdr:rowOff>
    </xdr:to>
    <xdr:sp macro="" textlink="">
      <xdr:nvSpPr>
        <xdr:cNvPr id="10560" name="Text Box 320"/>
        <xdr:cNvSpPr txBox="1">
          <a:spLocks noChangeArrowheads="1"/>
        </xdr:cNvSpPr>
      </xdr:nvSpPr>
      <xdr:spPr bwMode="auto">
        <a:xfrm>
          <a:off x="149066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10.22</a:t>
          </a:r>
          <a:endParaRPr lang="ja-JP" altLang="en-US"/>
        </a:p>
      </xdr:txBody>
    </xdr:sp>
    <xdr:clientData/>
  </xdr:twoCellAnchor>
  <xdr:twoCellAnchor>
    <xdr:from>
      <xdr:col>19</xdr:col>
      <xdr:colOff>485775</xdr:colOff>
      <xdr:row>62</xdr:row>
      <xdr:rowOff>19050</xdr:rowOff>
    </xdr:from>
    <xdr:to>
      <xdr:col>21</xdr:col>
      <xdr:colOff>0</xdr:colOff>
      <xdr:row>62</xdr:row>
      <xdr:rowOff>47625</xdr:rowOff>
    </xdr:to>
    <xdr:sp macro="" textlink="">
      <xdr:nvSpPr>
        <xdr:cNvPr id="225777" name="Line 321"/>
        <xdr:cNvSpPr>
          <a:spLocks noChangeShapeType="1"/>
        </xdr:cNvSpPr>
      </xdr:nvSpPr>
      <xdr:spPr bwMode="auto">
        <a:xfrm flipV="1">
          <a:off x="13515975" y="10648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225778" name="AutoShape 322"/>
        <xdr:cNvSpPr>
          <a:spLocks noChangeArrowheads="1"/>
        </xdr:cNvSpPr>
      </xdr:nvSpPr>
      <xdr:spPr bwMode="auto">
        <a:xfrm>
          <a:off x="14354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63" name="Text Box 323"/>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endParaRPr lang="ja-JP" altLang="en-US"/>
        </a:p>
      </xdr:txBody>
    </xdr:sp>
    <xdr:clientData/>
  </xdr:twoCellAnchor>
  <xdr:twoCellAnchor>
    <xdr:from>
      <xdr:col>19</xdr:col>
      <xdr:colOff>428625</xdr:colOff>
      <xdr:row>61</xdr:row>
      <xdr:rowOff>19050</xdr:rowOff>
    </xdr:from>
    <xdr:to>
      <xdr:col>19</xdr:col>
      <xdr:colOff>533400</xdr:colOff>
      <xdr:row>61</xdr:row>
      <xdr:rowOff>114300</xdr:rowOff>
    </xdr:to>
    <xdr:sp macro="" textlink="">
      <xdr:nvSpPr>
        <xdr:cNvPr id="225780" name="AutoShape 324"/>
        <xdr:cNvSpPr>
          <a:spLocks noChangeArrowheads="1"/>
        </xdr:cNvSpPr>
      </xdr:nvSpPr>
      <xdr:spPr bwMode="auto">
        <a:xfrm>
          <a:off x="13458825"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152400</xdr:rowOff>
    </xdr:from>
    <xdr:to>
      <xdr:col>20</xdr:col>
      <xdr:colOff>180975</xdr:colOff>
      <xdr:row>61</xdr:row>
      <xdr:rowOff>19050</xdr:rowOff>
    </xdr:to>
    <xdr:sp macro="" textlink="">
      <xdr:nvSpPr>
        <xdr:cNvPr id="10565" name="Text Box 325"/>
        <xdr:cNvSpPr txBox="1">
          <a:spLocks noChangeArrowheads="1"/>
        </xdr:cNvSpPr>
      </xdr:nvSpPr>
      <xdr:spPr bwMode="auto">
        <a:xfrm>
          <a:off x="13134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61</xdr:row>
      <xdr:rowOff>114300</xdr:rowOff>
    </xdr:from>
    <xdr:to>
      <xdr:col>24</xdr:col>
      <xdr:colOff>609600</xdr:colOff>
      <xdr:row>62</xdr:row>
      <xdr:rowOff>47625</xdr:rowOff>
    </xdr:to>
    <xdr:sp macro="" textlink="">
      <xdr:nvSpPr>
        <xdr:cNvPr id="225787" name="Oval 331"/>
        <xdr:cNvSpPr>
          <a:spLocks noChangeArrowheads="1"/>
        </xdr:cNvSpPr>
      </xdr:nvSpPr>
      <xdr:spPr bwMode="auto">
        <a:xfrm>
          <a:off x="16964025"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114300</xdr:rowOff>
    </xdr:from>
    <xdr:to>
      <xdr:col>26</xdr:col>
      <xdr:colOff>38100</xdr:colOff>
      <xdr:row>62</xdr:row>
      <xdr:rowOff>152400</xdr:rowOff>
    </xdr:to>
    <xdr:sp macro="" textlink="">
      <xdr:nvSpPr>
        <xdr:cNvPr id="10572" name="定員管理の状況該当値テキスト"/>
        <xdr:cNvSpPr txBox="1">
          <a:spLocks noChangeArrowheads="1"/>
        </xdr:cNvSpPr>
      </xdr:nvSpPr>
      <xdr:spPr bwMode="auto">
        <a:xfrm>
          <a:off x="171069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11.47</a:t>
          </a:r>
          <a:endParaRPr lang="ja-JP" altLang="en-US"/>
        </a:p>
      </xdr:txBody>
    </xdr:sp>
    <xdr:clientData/>
  </xdr:twoCellAnchor>
  <xdr:twoCellAnchor>
    <xdr:from>
      <xdr:col>23</xdr:col>
      <xdr:colOff>352425</xdr:colOff>
      <xdr:row>61</xdr:row>
      <xdr:rowOff>123825</xdr:rowOff>
    </xdr:from>
    <xdr:to>
      <xdr:col>23</xdr:col>
      <xdr:colOff>457200</xdr:colOff>
      <xdr:row>62</xdr:row>
      <xdr:rowOff>57150</xdr:rowOff>
    </xdr:to>
    <xdr:sp macro="" textlink="">
      <xdr:nvSpPr>
        <xdr:cNvPr id="225789" name="Oval 333"/>
        <xdr:cNvSpPr>
          <a:spLocks noChangeArrowheads="1"/>
        </xdr:cNvSpPr>
      </xdr:nvSpPr>
      <xdr:spPr bwMode="auto">
        <a:xfrm>
          <a:off x="16125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66675</xdr:rowOff>
    </xdr:from>
    <xdr:to>
      <xdr:col>24</xdr:col>
      <xdr:colOff>76200</xdr:colOff>
      <xdr:row>63</xdr:row>
      <xdr:rowOff>104775</xdr:rowOff>
    </xdr:to>
    <xdr:sp macro="" textlink="">
      <xdr:nvSpPr>
        <xdr:cNvPr id="10574" name="Text Box 334"/>
        <xdr:cNvSpPr txBox="1">
          <a:spLocks noChangeArrowheads="1"/>
        </xdr:cNvSpPr>
      </xdr:nvSpPr>
      <xdr:spPr bwMode="auto">
        <a:xfrm>
          <a:off x="15801975" y="1069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11.73</a:t>
          </a:r>
          <a:endParaRPr lang="ja-JP" altLang="en-US"/>
        </a:p>
      </xdr:txBody>
    </xdr:sp>
    <xdr:clientData/>
  </xdr:twoCellAnchor>
  <xdr:twoCellAnchor>
    <xdr:from>
      <xdr:col>22</xdr:col>
      <xdr:colOff>152400</xdr:colOff>
      <xdr:row>61</xdr:row>
      <xdr:rowOff>142875</xdr:rowOff>
    </xdr:from>
    <xdr:to>
      <xdr:col>22</xdr:col>
      <xdr:colOff>257175</xdr:colOff>
      <xdr:row>62</xdr:row>
      <xdr:rowOff>76200</xdr:rowOff>
    </xdr:to>
    <xdr:sp macro="" textlink="">
      <xdr:nvSpPr>
        <xdr:cNvPr id="225791" name="Oval 335"/>
        <xdr:cNvSpPr>
          <a:spLocks noChangeArrowheads="1"/>
        </xdr:cNvSpPr>
      </xdr:nvSpPr>
      <xdr:spPr bwMode="auto">
        <a:xfrm>
          <a:off x="15240000"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85725</xdr:rowOff>
    </xdr:from>
    <xdr:to>
      <xdr:col>22</xdr:col>
      <xdr:colOff>581025</xdr:colOff>
      <xdr:row>63</xdr:row>
      <xdr:rowOff>123825</xdr:rowOff>
    </xdr:to>
    <xdr:sp macro="" textlink="">
      <xdr:nvSpPr>
        <xdr:cNvPr id="10576" name="Text Box 336"/>
        <xdr:cNvSpPr txBox="1">
          <a:spLocks noChangeArrowheads="1"/>
        </xdr:cNvSpPr>
      </xdr:nvSpPr>
      <xdr:spPr bwMode="auto">
        <a:xfrm>
          <a:off x="149066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12.05</a:t>
          </a:r>
          <a:endParaRPr lang="ja-JP" altLang="en-US"/>
        </a:p>
      </xdr:txBody>
    </xdr:sp>
    <xdr:clientData/>
  </xdr:twoCellAnchor>
  <xdr:twoCellAnchor>
    <xdr:from>
      <xdr:col>20</xdr:col>
      <xdr:colOff>638175</xdr:colOff>
      <xdr:row>61</xdr:row>
      <xdr:rowOff>142875</xdr:rowOff>
    </xdr:from>
    <xdr:to>
      <xdr:col>21</xdr:col>
      <xdr:colOff>47625</xdr:colOff>
      <xdr:row>62</xdr:row>
      <xdr:rowOff>76200</xdr:rowOff>
    </xdr:to>
    <xdr:sp macro="" textlink="">
      <xdr:nvSpPr>
        <xdr:cNvPr id="225793" name="Oval 337"/>
        <xdr:cNvSpPr>
          <a:spLocks noChangeArrowheads="1"/>
        </xdr:cNvSpPr>
      </xdr:nvSpPr>
      <xdr:spPr bwMode="auto">
        <a:xfrm>
          <a:off x="14354175" y="10601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85725</xdr:rowOff>
    </xdr:from>
    <xdr:to>
      <xdr:col>21</xdr:col>
      <xdr:colOff>381000</xdr:colOff>
      <xdr:row>63</xdr:row>
      <xdr:rowOff>123825</xdr:rowOff>
    </xdr:to>
    <xdr:sp macro="" textlink="">
      <xdr:nvSpPr>
        <xdr:cNvPr id="10578" name="Text Box 338"/>
        <xdr:cNvSpPr txBox="1">
          <a:spLocks noChangeArrowheads="1"/>
        </xdr:cNvSpPr>
      </xdr:nvSpPr>
      <xdr:spPr bwMode="auto">
        <a:xfrm>
          <a:off x="140208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12.06</a:t>
          </a:r>
          <a:endParaRPr lang="ja-JP" altLang="en-US"/>
        </a:p>
      </xdr:txBody>
    </xdr:sp>
    <xdr:clientData/>
  </xdr:twoCellAnchor>
  <xdr:twoCellAnchor>
    <xdr:from>
      <xdr:col>19</xdr:col>
      <xdr:colOff>428625</xdr:colOff>
      <xdr:row>62</xdr:row>
      <xdr:rowOff>0</xdr:rowOff>
    </xdr:from>
    <xdr:to>
      <xdr:col>19</xdr:col>
      <xdr:colOff>533400</xdr:colOff>
      <xdr:row>62</xdr:row>
      <xdr:rowOff>95250</xdr:rowOff>
    </xdr:to>
    <xdr:sp macro="" textlink="">
      <xdr:nvSpPr>
        <xdr:cNvPr id="225795" name="Oval 339"/>
        <xdr:cNvSpPr>
          <a:spLocks noChangeArrowheads="1"/>
        </xdr:cNvSpPr>
      </xdr:nvSpPr>
      <xdr:spPr bwMode="auto">
        <a:xfrm>
          <a:off x="13458825" y="10629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114300</xdr:rowOff>
    </xdr:from>
    <xdr:to>
      <xdr:col>20</xdr:col>
      <xdr:colOff>180975</xdr:colOff>
      <xdr:row>63</xdr:row>
      <xdr:rowOff>152400</xdr:rowOff>
    </xdr:to>
    <xdr:sp macro="" textlink="">
      <xdr:nvSpPr>
        <xdr:cNvPr id="10580" name="Text Box 340"/>
        <xdr:cNvSpPr txBox="1">
          <a:spLocks noChangeArrowheads="1"/>
        </xdr:cNvSpPr>
      </xdr:nvSpPr>
      <xdr:spPr bwMode="auto">
        <a:xfrm>
          <a:off x="1313497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12.56</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2" name="Text Box 34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3" name="Text Box 34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72/75</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25806"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25807" name="Rectangle 35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公債費適正化計画に基き新規地方債の発行抑制に努めた結果、</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を下回ることができたが、類似団体平均値を大きく上回っており、また、県下ワースト１の状況に変わりはないため今後も引き続き新規地方債の発行抑制に努める。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4" name="Text Box 35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25811"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25813" name="Line 35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25815" name="Line 35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25817" name="Line 36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25819"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2582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225821"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endParaRPr lang="ja-JP" altLang="en-US"/>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225823" name="Line 367"/>
        <xdr:cNvSpPr>
          <a:spLocks noChangeShapeType="1"/>
        </xdr:cNvSpPr>
      </xdr:nvSpPr>
      <xdr:spPr bwMode="auto">
        <a:xfrm>
          <a:off x="16925925"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endParaRPr lang="ja-JP" altLang="en-US"/>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225825" name="Line 369"/>
        <xdr:cNvSpPr>
          <a:spLocks noChangeShapeType="1"/>
        </xdr:cNvSpPr>
      </xdr:nvSpPr>
      <xdr:spPr bwMode="auto">
        <a:xfrm>
          <a:off x="16925925"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85725</xdr:rowOff>
    </xdr:from>
    <xdr:to>
      <xdr:col>24</xdr:col>
      <xdr:colOff>561975</xdr:colOff>
      <xdr:row>43</xdr:row>
      <xdr:rowOff>152400</xdr:rowOff>
    </xdr:to>
    <xdr:sp macro="" textlink="">
      <xdr:nvSpPr>
        <xdr:cNvPr id="225826" name="Line 370"/>
        <xdr:cNvSpPr>
          <a:spLocks noChangeShapeType="1"/>
        </xdr:cNvSpPr>
      </xdr:nvSpPr>
      <xdr:spPr bwMode="auto">
        <a:xfrm flipV="1">
          <a:off x="16182975" y="74580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1"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225828"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152400</xdr:rowOff>
    </xdr:from>
    <xdr:to>
      <xdr:col>23</xdr:col>
      <xdr:colOff>409575</xdr:colOff>
      <xdr:row>44</xdr:row>
      <xdr:rowOff>19050</xdr:rowOff>
    </xdr:to>
    <xdr:sp macro="" textlink="">
      <xdr:nvSpPr>
        <xdr:cNvPr id="225829" name="Line 373"/>
        <xdr:cNvSpPr>
          <a:spLocks noChangeShapeType="1"/>
        </xdr:cNvSpPr>
      </xdr:nvSpPr>
      <xdr:spPr bwMode="auto">
        <a:xfrm flipV="1">
          <a:off x="15287625" y="75247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225830"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142875</xdr:rowOff>
    </xdr:from>
    <xdr:to>
      <xdr:col>24</xdr:col>
      <xdr:colOff>76200</xdr:colOff>
      <xdr:row>41</xdr:row>
      <xdr:rowOff>9525</xdr:rowOff>
    </xdr:to>
    <xdr:sp macro="" textlink="">
      <xdr:nvSpPr>
        <xdr:cNvPr id="10615" name="Text Box 375"/>
        <xdr:cNvSpPr txBox="1">
          <a:spLocks noChangeArrowheads="1"/>
        </xdr:cNvSpPr>
      </xdr:nvSpPr>
      <xdr:spPr bwMode="auto">
        <a:xfrm>
          <a:off x="15801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21</xdr:col>
      <xdr:colOff>0</xdr:colOff>
      <xdr:row>44</xdr:row>
      <xdr:rowOff>19050</xdr:rowOff>
    </xdr:from>
    <xdr:to>
      <xdr:col>22</xdr:col>
      <xdr:colOff>200025</xdr:colOff>
      <xdr:row>44</xdr:row>
      <xdr:rowOff>19050</xdr:rowOff>
    </xdr:to>
    <xdr:sp macro="" textlink="">
      <xdr:nvSpPr>
        <xdr:cNvPr id="225832" name="Line 376"/>
        <xdr:cNvSpPr>
          <a:spLocks noChangeShapeType="1"/>
        </xdr:cNvSpPr>
      </xdr:nvSpPr>
      <xdr:spPr bwMode="auto">
        <a:xfrm>
          <a:off x="14401800" y="7562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225833" name="AutoShape 377"/>
        <xdr:cNvSpPr>
          <a:spLocks noChangeArrowheads="1"/>
        </xdr:cNvSpPr>
      </xdr:nvSpPr>
      <xdr:spPr bwMode="auto">
        <a:xfrm>
          <a:off x="15240000"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0</xdr:rowOff>
    </xdr:from>
    <xdr:to>
      <xdr:col>22</xdr:col>
      <xdr:colOff>581025</xdr:colOff>
      <xdr:row>41</xdr:row>
      <xdr:rowOff>38100</xdr:rowOff>
    </xdr:to>
    <xdr:sp macro="" textlink="">
      <xdr:nvSpPr>
        <xdr:cNvPr id="10618" name="Text Box 378"/>
        <xdr:cNvSpPr txBox="1">
          <a:spLocks noChangeArrowheads="1"/>
        </xdr:cNvSpPr>
      </xdr:nvSpPr>
      <xdr:spPr bwMode="auto">
        <a:xfrm>
          <a:off x="14906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19</xdr:col>
      <xdr:colOff>485775</xdr:colOff>
      <xdr:row>43</xdr:row>
      <xdr:rowOff>76200</xdr:rowOff>
    </xdr:from>
    <xdr:to>
      <xdr:col>21</xdr:col>
      <xdr:colOff>0</xdr:colOff>
      <xdr:row>44</xdr:row>
      <xdr:rowOff>19050</xdr:rowOff>
    </xdr:to>
    <xdr:sp macro="" textlink="">
      <xdr:nvSpPr>
        <xdr:cNvPr id="225835" name="Line 379"/>
        <xdr:cNvSpPr>
          <a:spLocks noChangeShapeType="1"/>
        </xdr:cNvSpPr>
      </xdr:nvSpPr>
      <xdr:spPr bwMode="auto">
        <a:xfrm>
          <a:off x="13515975" y="74485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95250</xdr:rowOff>
    </xdr:from>
    <xdr:to>
      <xdr:col>21</xdr:col>
      <xdr:colOff>47625</xdr:colOff>
      <xdr:row>42</xdr:row>
      <xdr:rowOff>19050</xdr:rowOff>
    </xdr:to>
    <xdr:sp macro="" textlink="">
      <xdr:nvSpPr>
        <xdr:cNvPr id="225836" name="AutoShape 380"/>
        <xdr:cNvSpPr>
          <a:spLocks noChangeArrowheads="1"/>
        </xdr:cNvSpPr>
      </xdr:nvSpPr>
      <xdr:spPr bwMode="auto">
        <a:xfrm>
          <a:off x="14354175" y="712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21" name="Text Box 381"/>
        <xdr:cNvSpPr txBox="1">
          <a:spLocks noChangeArrowheads="1"/>
        </xdr:cNvSpPr>
      </xdr:nvSpPr>
      <xdr:spPr bwMode="auto">
        <a:xfrm>
          <a:off x="14020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19</xdr:col>
      <xdr:colOff>428625</xdr:colOff>
      <xdr:row>41</xdr:row>
      <xdr:rowOff>123825</xdr:rowOff>
    </xdr:from>
    <xdr:to>
      <xdr:col>19</xdr:col>
      <xdr:colOff>533400</xdr:colOff>
      <xdr:row>42</xdr:row>
      <xdr:rowOff>57150</xdr:rowOff>
    </xdr:to>
    <xdr:sp macro="" textlink="">
      <xdr:nvSpPr>
        <xdr:cNvPr id="225838" name="AutoShape 382"/>
        <xdr:cNvSpPr>
          <a:spLocks noChangeArrowheads="1"/>
        </xdr:cNvSpPr>
      </xdr:nvSpPr>
      <xdr:spPr bwMode="auto">
        <a:xfrm>
          <a:off x="13458825" y="715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95250</xdr:rowOff>
    </xdr:from>
    <xdr:to>
      <xdr:col>20</xdr:col>
      <xdr:colOff>180975</xdr:colOff>
      <xdr:row>41</xdr:row>
      <xdr:rowOff>133350</xdr:rowOff>
    </xdr:to>
    <xdr:sp macro="" textlink="">
      <xdr:nvSpPr>
        <xdr:cNvPr id="10623" name="Text Box 383"/>
        <xdr:cNvSpPr txBox="1">
          <a:spLocks noChangeArrowheads="1"/>
        </xdr:cNvSpPr>
      </xdr:nvSpPr>
      <xdr:spPr bwMode="auto">
        <a:xfrm>
          <a:off x="13134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43</xdr:row>
      <xdr:rowOff>38100</xdr:rowOff>
    </xdr:from>
    <xdr:to>
      <xdr:col>24</xdr:col>
      <xdr:colOff>609600</xdr:colOff>
      <xdr:row>43</xdr:row>
      <xdr:rowOff>142875</xdr:rowOff>
    </xdr:to>
    <xdr:sp macro="" textlink="">
      <xdr:nvSpPr>
        <xdr:cNvPr id="225845" name="Oval 389"/>
        <xdr:cNvSpPr>
          <a:spLocks noChangeArrowheads="1"/>
        </xdr:cNvSpPr>
      </xdr:nvSpPr>
      <xdr:spPr bwMode="auto">
        <a:xfrm>
          <a:off x="16964025" y="7410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43</xdr:row>
      <xdr:rowOff>38100</xdr:rowOff>
    </xdr:from>
    <xdr:to>
      <xdr:col>26</xdr:col>
      <xdr:colOff>38100</xdr:colOff>
      <xdr:row>44</xdr:row>
      <xdr:rowOff>76200</xdr:rowOff>
    </xdr:to>
    <xdr:sp macro="" textlink="">
      <xdr:nvSpPr>
        <xdr:cNvPr id="10630" name="公債費負担の状況該当値テキスト"/>
        <xdr:cNvSpPr txBox="1">
          <a:spLocks noChangeArrowheads="1"/>
        </xdr:cNvSpPr>
      </xdr:nvSpPr>
      <xdr:spPr bwMode="auto">
        <a:xfrm>
          <a:off x="171069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a:t>
          </a:r>
          <a:endParaRPr lang="ja-JP" altLang="en-US"/>
        </a:p>
      </xdr:txBody>
    </xdr:sp>
    <xdr:clientData/>
  </xdr:twoCellAnchor>
  <xdr:twoCellAnchor>
    <xdr:from>
      <xdr:col>23</xdr:col>
      <xdr:colOff>352425</xdr:colOff>
      <xdr:row>43</xdr:row>
      <xdr:rowOff>95250</xdr:rowOff>
    </xdr:from>
    <xdr:to>
      <xdr:col>23</xdr:col>
      <xdr:colOff>457200</xdr:colOff>
      <xdr:row>44</xdr:row>
      <xdr:rowOff>28575</xdr:rowOff>
    </xdr:to>
    <xdr:sp macro="" textlink="">
      <xdr:nvSpPr>
        <xdr:cNvPr id="225847" name="Oval 391"/>
        <xdr:cNvSpPr>
          <a:spLocks noChangeArrowheads="1"/>
        </xdr:cNvSpPr>
      </xdr:nvSpPr>
      <xdr:spPr bwMode="auto">
        <a:xfrm>
          <a:off x="16125825"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38100</xdr:rowOff>
    </xdr:from>
    <xdr:to>
      <xdr:col>24</xdr:col>
      <xdr:colOff>76200</xdr:colOff>
      <xdr:row>45</xdr:row>
      <xdr:rowOff>76200</xdr:rowOff>
    </xdr:to>
    <xdr:sp macro="" textlink="">
      <xdr:nvSpPr>
        <xdr:cNvPr id="10632" name="Text Box 392"/>
        <xdr:cNvSpPr txBox="1">
          <a:spLocks noChangeArrowheads="1"/>
        </xdr:cNvSpPr>
      </xdr:nvSpPr>
      <xdr:spPr bwMode="auto">
        <a:xfrm>
          <a:off x="15801975" y="7581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22</xdr:col>
      <xdr:colOff>152400</xdr:colOff>
      <xdr:row>43</xdr:row>
      <xdr:rowOff>142875</xdr:rowOff>
    </xdr:from>
    <xdr:to>
      <xdr:col>22</xdr:col>
      <xdr:colOff>257175</xdr:colOff>
      <xdr:row>44</xdr:row>
      <xdr:rowOff>66675</xdr:rowOff>
    </xdr:to>
    <xdr:sp macro="" textlink="">
      <xdr:nvSpPr>
        <xdr:cNvPr id="225849" name="Oval 393"/>
        <xdr:cNvSpPr>
          <a:spLocks noChangeArrowheads="1"/>
        </xdr:cNvSpPr>
      </xdr:nvSpPr>
      <xdr:spPr bwMode="auto">
        <a:xfrm>
          <a:off x="15240000" y="7515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85725</xdr:rowOff>
    </xdr:from>
    <xdr:to>
      <xdr:col>22</xdr:col>
      <xdr:colOff>581025</xdr:colOff>
      <xdr:row>45</xdr:row>
      <xdr:rowOff>123825</xdr:rowOff>
    </xdr:to>
    <xdr:sp macro="" textlink="">
      <xdr:nvSpPr>
        <xdr:cNvPr id="10634" name="Text Box 394"/>
        <xdr:cNvSpPr txBox="1">
          <a:spLocks noChangeArrowheads="1"/>
        </xdr:cNvSpPr>
      </xdr:nvSpPr>
      <xdr:spPr bwMode="auto">
        <a:xfrm>
          <a:off x="14906625" y="762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endParaRPr lang="ja-JP" altLang="en-US"/>
        </a:p>
      </xdr:txBody>
    </xdr:sp>
    <xdr:clientData/>
  </xdr:twoCellAnchor>
  <xdr:twoCellAnchor>
    <xdr:from>
      <xdr:col>20</xdr:col>
      <xdr:colOff>638175</xdr:colOff>
      <xdr:row>43</xdr:row>
      <xdr:rowOff>142875</xdr:rowOff>
    </xdr:from>
    <xdr:to>
      <xdr:col>21</xdr:col>
      <xdr:colOff>47625</xdr:colOff>
      <xdr:row>44</xdr:row>
      <xdr:rowOff>66675</xdr:rowOff>
    </xdr:to>
    <xdr:sp macro="" textlink="">
      <xdr:nvSpPr>
        <xdr:cNvPr id="225851" name="Oval 395"/>
        <xdr:cNvSpPr>
          <a:spLocks noChangeArrowheads="1"/>
        </xdr:cNvSpPr>
      </xdr:nvSpPr>
      <xdr:spPr bwMode="auto">
        <a:xfrm>
          <a:off x="14354175" y="7515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85725</xdr:rowOff>
    </xdr:from>
    <xdr:to>
      <xdr:col>21</xdr:col>
      <xdr:colOff>381000</xdr:colOff>
      <xdr:row>45</xdr:row>
      <xdr:rowOff>123825</xdr:rowOff>
    </xdr:to>
    <xdr:sp macro="" textlink="">
      <xdr:nvSpPr>
        <xdr:cNvPr id="10636" name="Text Box 396"/>
        <xdr:cNvSpPr txBox="1">
          <a:spLocks noChangeArrowheads="1"/>
        </xdr:cNvSpPr>
      </xdr:nvSpPr>
      <xdr:spPr bwMode="auto">
        <a:xfrm>
          <a:off x="14020800" y="762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endParaRPr lang="ja-JP" altLang="en-US"/>
        </a:p>
      </xdr:txBody>
    </xdr:sp>
    <xdr:clientData/>
  </xdr:twoCellAnchor>
  <xdr:twoCellAnchor>
    <xdr:from>
      <xdr:col>19</xdr:col>
      <xdr:colOff>428625</xdr:colOff>
      <xdr:row>43</xdr:row>
      <xdr:rowOff>28575</xdr:rowOff>
    </xdr:from>
    <xdr:to>
      <xdr:col>19</xdr:col>
      <xdr:colOff>533400</xdr:colOff>
      <xdr:row>43</xdr:row>
      <xdr:rowOff>123825</xdr:rowOff>
    </xdr:to>
    <xdr:sp macro="" textlink="">
      <xdr:nvSpPr>
        <xdr:cNvPr id="225853" name="Oval 397"/>
        <xdr:cNvSpPr>
          <a:spLocks noChangeArrowheads="1"/>
        </xdr:cNvSpPr>
      </xdr:nvSpPr>
      <xdr:spPr bwMode="auto">
        <a:xfrm>
          <a:off x="13458825"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142875</xdr:rowOff>
    </xdr:from>
    <xdr:to>
      <xdr:col>20</xdr:col>
      <xdr:colOff>180975</xdr:colOff>
      <xdr:row>45</xdr:row>
      <xdr:rowOff>9525</xdr:rowOff>
    </xdr:to>
    <xdr:sp macro="" textlink="">
      <xdr:nvSpPr>
        <xdr:cNvPr id="10638" name="Text Box 398"/>
        <xdr:cNvSpPr txBox="1">
          <a:spLocks noChangeArrowheads="1"/>
        </xdr:cNvSpPr>
      </xdr:nvSpPr>
      <xdr:spPr bwMode="auto">
        <a:xfrm>
          <a:off x="1313497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0" name="Text Box 400"/>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1" name="Text Box 401"/>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[114.4%]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63/75</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25864"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25865"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類似団体平均値を大きく上回っているが、公債費負担適正化計画を策定し新規地方債発行抑制と財政調整基金への積立努力により大幅に改善されてきているところである。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今後も引き続き地方債の発行抑制と徹底した定員管理等行財政改革を行い、将来世代への負担軽減を図るよう財政健全化に努める。</a:t>
          </a:r>
          <a:endParaRPr lang="ja-JP" altLang="en-US"/>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25869"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25871"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25873"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25875"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25877"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25879"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25881"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2588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225883"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endParaRPr lang="ja-JP" altLang="en-US"/>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225885" name="Line 429"/>
        <xdr:cNvSpPr>
          <a:spLocks noChangeShapeType="1"/>
        </xdr:cNvSpPr>
      </xdr:nvSpPr>
      <xdr:spPr bwMode="auto">
        <a:xfrm>
          <a:off x="16925925" y="389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endParaRPr lang="ja-JP" altLang="en-US"/>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225887" name="Line 431"/>
        <xdr:cNvSpPr>
          <a:spLocks noChangeShapeType="1"/>
        </xdr:cNvSpPr>
      </xdr:nvSpPr>
      <xdr:spPr bwMode="auto">
        <a:xfrm>
          <a:off x="16925925"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28575</xdr:rowOff>
    </xdr:from>
    <xdr:to>
      <xdr:col>24</xdr:col>
      <xdr:colOff>561975</xdr:colOff>
      <xdr:row>20</xdr:row>
      <xdr:rowOff>28575</xdr:rowOff>
    </xdr:to>
    <xdr:sp macro="" textlink="">
      <xdr:nvSpPr>
        <xdr:cNvPr id="225888" name="Line 432"/>
        <xdr:cNvSpPr>
          <a:spLocks noChangeShapeType="1"/>
        </xdr:cNvSpPr>
      </xdr:nvSpPr>
      <xdr:spPr bwMode="auto">
        <a:xfrm flipV="1">
          <a:off x="16182975" y="32861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28575</xdr:rowOff>
    </xdr:from>
    <xdr:to>
      <xdr:col>26</xdr:col>
      <xdr:colOff>38100</xdr:colOff>
      <xdr:row>15</xdr:row>
      <xdr:rowOff>66675</xdr:rowOff>
    </xdr:to>
    <xdr:sp macro="" textlink="">
      <xdr:nvSpPr>
        <xdr:cNvPr id="10673" name="将来負担の状況平均値テキスト"/>
        <xdr:cNvSpPr txBox="1">
          <a:spLocks noChangeArrowheads="1"/>
        </xdr:cNvSpPr>
      </xdr:nvSpPr>
      <xdr:spPr bwMode="auto">
        <a:xfrm>
          <a:off x="171069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endParaRPr lang="ja-JP" altLang="en-US"/>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225890" name="AutoShape 434"/>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28575</xdr:rowOff>
    </xdr:from>
    <xdr:to>
      <xdr:col>23</xdr:col>
      <xdr:colOff>409575</xdr:colOff>
      <xdr:row>21</xdr:row>
      <xdr:rowOff>28575</xdr:rowOff>
    </xdr:to>
    <xdr:sp macro="" textlink="">
      <xdr:nvSpPr>
        <xdr:cNvPr id="225891" name="Line 435"/>
        <xdr:cNvSpPr>
          <a:spLocks noChangeShapeType="1"/>
        </xdr:cNvSpPr>
      </xdr:nvSpPr>
      <xdr:spPr bwMode="auto">
        <a:xfrm flipV="1">
          <a:off x="15287625" y="3457575"/>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225892" name="AutoShape 436"/>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0</xdr:rowOff>
    </xdr:from>
    <xdr:to>
      <xdr:col>24</xdr:col>
      <xdr:colOff>76200</xdr:colOff>
      <xdr:row>15</xdr:row>
      <xdr:rowOff>38100</xdr:rowOff>
    </xdr:to>
    <xdr:sp macro="" textlink="">
      <xdr:nvSpPr>
        <xdr:cNvPr id="10677" name="Text Box 437"/>
        <xdr:cNvSpPr txBox="1">
          <a:spLocks noChangeArrowheads="1"/>
        </xdr:cNvSpPr>
      </xdr:nvSpPr>
      <xdr:spPr bwMode="auto">
        <a:xfrm>
          <a:off x="15801975" y="240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endParaRPr lang="ja-JP" altLang="en-US"/>
        </a:p>
      </xdr:txBody>
    </xdr:sp>
    <xdr:clientData/>
  </xdr:twoCellAnchor>
  <xdr:twoCellAnchor>
    <xdr:from>
      <xdr:col>21</xdr:col>
      <xdr:colOff>0</xdr:colOff>
      <xdr:row>21</xdr:row>
      <xdr:rowOff>28575</xdr:rowOff>
    </xdr:from>
    <xdr:to>
      <xdr:col>22</xdr:col>
      <xdr:colOff>200025</xdr:colOff>
      <xdr:row>22</xdr:row>
      <xdr:rowOff>38100</xdr:rowOff>
    </xdr:to>
    <xdr:sp macro="" textlink="">
      <xdr:nvSpPr>
        <xdr:cNvPr id="225894" name="Line 438"/>
        <xdr:cNvSpPr>
          <a:spLocks noChangeShapeType="1"/>
        </xdr:cNvSpPr>
      </xdr:nvSpPr>
      <xdr:spPr bwMode="auto">
        <a:xfrm flipV="1">
          <a:off x="14401800" y="36290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0</xdr:rowOff>
    </xdr:from>
    <xdr:to>
      <xdr:col>22</xdr:col>
      <xdr:colOff>257175</xdr:colOff>
      <xdr:row>15</xdr:row>
      <xdr:rowOff>104775</xdr:rowOff>
    </xdr:to>
    <xdr:sp macro="" textlink="">
      <xdr:nvSpPr>
        <xdr:cNvPr id="225895" name="AutoShape 439"/>
        <xdr:cNvSpPr>
          <a:spLocks noChangeArrowheads="1"/>
        </xdr:cNvSpPr>
      </xdr:nvSpPr>
      <xdr:spPr bwMode="auto">
        <a:xfrm>
          <a:off x="15240000"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142875</xdr:rowOff>
    </xdr:from>
    <xdr:to>
      <xdr:col>22</xdr:col>
      <xdr:colOff>581025</xdr:colOff>
      <xdr:row>15</xdr:row>
      <xdr:rowOff>9525</xdr:rowOff>
    </xdr:to>
    <xdr:sp macro="" textlink="">
      <xdr:nvSpPr>
        <xdr:cNvPr id="10680" name="Text Box 440"/>
        <xdr:cNvSpPr txBox="1">
          <a:spLocks noChangeArrowheads="1"/>
        </xdr:cNvSpPr>
      </xdr:nvSpPr>
      <xdr:spPr bwMode="auto">
        <a:xfrm>
          <a:off x="149066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a:t>
          </a:r>
          <a:endParaRPr lang="ja-JP" altLang="en-US"/>
        </a:p>
      </xdr:txBody>
    </xdr:sp>
    <xdr:clientData/>
  </xdr:twoCellAnchor>
  <xdr:twoCellAnchor>
    <xdr:from>
      <xdr:col>19</xdr:col>
      <xdr:colOff>485775</xdr:colOff>
      <xdr:row>22</xdr:row>
      <xdr:rowOff>38100</xdr:rowOff>
    </xdr:from>
    <xdr:to>
      <xdr:col>21</xdr:col>
      <xdr:colOff>0</xdr:colOff>
      <xdr:row>22</xdr:row>
      <xdr:rowOff>66675</xdr:rowOff>
    </xdr:to>
    <xdr:sp macro="" textlink="">
      <xdr:nvSpPr>
        <xdr:cNvPr id="225897" name="Line 441"/>
        <xdr:cNvSpPr>
          <a:spLocks noChangeShapeType="1"/>
        </xdr:cNvSpPr>
      </xdr:nvSpPr>
      <xdr:spPr bwMode="auto">
        <a:xfrm flipV="1">
          <a:off x="13515975" y="3810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161925</xdr:rowOff>
    </xdr:from>
    <xdr:to>
      <xdr:col>21</xdr:col>
      <xdr:colOff>47625</xdr:colOff>
      <xdr:row>16</xdr:row>
      <xdr:rowOff>85725</xdr:rowOff>
    </xdr:to>
    <xdr:sp macro="" textlink="">
      <xdr:nvSpPr>
        <xdr:cNvPr id="225898" name="AutoShape 442"/>
        <xdr:cNvSpPr>
          <a:spLocks noChangeArrowheads="1"/>
        </xdr:cNvSpPr>
      </xdr:nvSpPr>
      <xdr:spPr bwMode="auto">
        <a:xfrm>
          <a:off x="14354175" y="2733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123825</xdr:rowOff>
    </xdr:from>
    <xdr:to>
      <xdr:col>21</xdr:col>
      <xdr:colOff>381000</xdr:colOff>
      <xdr:row>15</xdr:row>
      <xdr:rowOff>161925</xdr:rowOff>
    </xdr:to>
    <xdr:sp macro="" textlink="">
      <xdr:nvSpPr>
        <xdr:cNvPr id="10683" name="Text Box 443"/>
        <xdr:cNvSpPr txBox="1">
          <a:spLocks noChangeArrowheads="1"/>
        </xdr:cNvSpPr>
      </xdr:nvSpPr>
      <xdr:spPr bwMode="auto">
        <a:xfrm>
          <a:off x="140208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endParaRPr lang="ja-JP" altLang="en-US"/>
        </a:p>
      </xdr:txBody>
    </xdr:sp>
    <xdr:clientData/>
  </xdr:twoCellAnchor>
  <xdr:twoCellAnchor>
    <xdr:from>
      <xdr:col>19</xdr:col>
      <xdr:colOff>428625</xdr:colOff>
      <xdr:row>16</xdr:row>
      <xdr:rowOff>85725</xdr:rowOff>
    </xdr:from>
    <xdr:to>
      <xdr:col>19</xdr:col>
      <xdr:colOff>533400</xdr:colOff>
      <xdr:row>17</xdr:row>
      <xdr:rowOff>19050</xdr:rowOff>
    </xdr:to>
    <xdr:sp macro="" textlink="">
      <xdr:nvSpPr>
        <xdr:cNvPr id="225900" name="AutoShape 444"/>
        <xdr:cNvSpPr>
          <a:spLocks noChangeArrowheads="1"/>
        </xdr:cNvSpPr>
      </xdr:nvSpPr>
      <xdr:spPr bwMode="auto">
        <a:xfrm>
          <a:off x="13458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57150</xdr:rowOff>
    </xdr:from>
    <xdr:to>
      <xdr:col>20</xdr:col>
      <xdr:colOff>180975</xdr:colOff>
      <xdr:row>16</xdr:row>
      <xdr:rowOff>95250</xdr:rowOff>
    </xdr:to>
    <xdr:sp macro="" textlink="">
      <xdr:nvSpPr>
        <xdr:cNvPr id="10685" name="Text Box 445"/>
        <xdr:cNvSpPr txBox="1">
          <a:spLocks noChangeArrowheads="1"/>
        </xdr:cNvSpPr>
      </xdr:nvSpPr>
      <xdr:spPr bwMode="auto">
        <a:xfrm>
          <a:off x="13134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18</xdr:row>
      <xdr:rowOff>152400</xdr:rowOff>
    </xdr:from>
    <xdr:to>
      <xdr:col>24</xdr:col>
      <xdr:colOff>609600</xdr:colOff>
      <xdr:row>19</xdr:row>
      <xdr:rowOff>85725</xdr:rowOff>
    </xdr:to>
    <xdr:sp macro="" textlink="">
      <xdr:nvSpPr>
        <xdr:cNvPr id="225907" name="Oval 451"/>
        <xdr:cNvSpPr>
          <a:spLocks noChangeArrowheads="1"/>
        </xdr:cNvSpPr>
      </xdr:nvSpPr>
      <xdr:spPr bwMode="auto">
        <a:xfrm>
          <a:off x="16964025" y="323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152400</xdr:rowOff>
    </xdr:from>
    <xdr:to>
      <xdr:col>26</xdr:col>
      <xdr:colOff>38100</xdr:colOff>
      <xdr:row>20</xdr:row>
      <xdr:rowOff>19050</xdr:rowOff>
    </xdr:to>
    <xdr:sp macro="" textlink="">
      <xdr:nvSpPr>
        <xdr:cNvPr id="10692" name="将来負担の状況該当値テキスト"/>
        <xdr:cNvSpPr txBox="1">
          <a:spLocks noChangeArrowheads="1"/>
        </xdr:cNvSpPr>
      </xdr:nvSpPr>
      <xdr:spPr bwMode="auto">
        <a:xfrm>
          <a:off x="171069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114.4</a:t>
          </a:r>
          <a:endParaRPr lang="ja-JP" altLang="en-US"/>
        </a:p>
      </xdr:txBody>
    </xdr:sp>
    <xdr:clientData/>
  </xdr:twoCellAnchor>
  <xdr:twoCellAnchor>
    <xdr:from>
      <xdr:col>23</xdr:col>
      <xdr:colOff>352425</xdr:colOff>
      <xdr:row>19</xdr:row>
      <xdr:rowOff>152400</xdr:rowOff>
    </xdr:from>
    <xdr:to>
      <xdr:col>23</xdr:col>
      <xdr:colOff>457200</xdr:colOff>
      <xdr:row>20</xdr:row>
      <xdr:rowOff>85725</xdr:rowOff>
    </xdr:to>
    <xdr:sp macro="" textlink="">
      <xdr:nvSpPr>
        <xdr:cNvPr id="225909" name="Oval 453"/>
        <xdr:cNvSpPr>
          <a:spLocks noChangeArrowheads="1"/>
        </xdr:cNvSpPr>
      </xdr:nvSpPr>
      <xdr:spPr bwMode="auto">
        <a:xfrm>
          <a:off x="16125825" y="340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95250</xdr:rowOff>
    </xdr:from>
    <xdr:to>
      <xdr:col>24</xdr:col>
      <xdr:colOff>76200</xdr:colOff>
      <xdr:row>21</xdr:row>
      <xdr:rowOff>133350</xdr:rowOff>
    </xdr:to>
    <xdr:sp macro="" textlink="">
      <xdr:nvSpPr>
        <xdr:cNvPr id="10694" name="Text Box 454"/>
        <xdr:cNvSpPr txBox="1">
          <a:spLocks noChangeArrowheads="1"/>
        </xdr:cNvSpPr>
      </xdr:nvSpPr>
      <xdr:spPr bwMode="auto">
        <a:xfrm>
          <a:off x="15801975" y="352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135.4</a:t>
          </a:r>
          <a:endParaRPr lang="ja-JP" altLang="en-US"/>
        </a:p>
      </xdr:txBody>
    </xdr:sp>
    <xdr:clientData/>
  </xdr:twoCellAnchor>
  <xdr:twoCellAnchor>
    <xdr:from>
      <xdr:col>22</xdr:col>
      <xdr:colOff>152400</xdr:colOff>
      <xdr:row>20</xdr:row>
      <xdr:rowOff>152400</xdr:rowOff>
    </xdr:from>
    <xdr:to>
      <xdr:col>22</xdr:col>
      <xdr:colOff>257175</xdr:colOff>
      <xdr:row>21</xdr:row>
      <xdr:rowOff>76200</xdr:rowOff>
    </xdr:to>
    <xdr:sp macro="" textlink="">
      <xdr:nvSpPr>
        <xdr:cNvPr id="225911" name="Oval 455"/>
        <xdr:cNvSpPr>
          <a:spLocks noChangeArrowheads="1"/>
        </xdr:cNvSpPr>
      </xdr:nvSpPr>
      <xdr:spPr bwMode="auto">
        <a:xfrm>
          <a:off x="15240000" y="3581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95250</xdr:rowOff>
    </xdr:from>
    <xdr:to>
      <xdr:col>22</xdr:col>
      <xdr:colOff>581025</xdr:colOff>
      <xdr:row>22</xdr:row>
      <xdr:rowOff>133350</xdr:rowOff>
    </xdr:to>
    <xdr:sp macro="" textlink="">
      <xdr:nvSpPr>
        <xdr:cNvPr id="10696" name="Text Box 456"/>
        <xdr:cNvSpPr txBox="1">
          <a:spLocks noChangeArrowheads="1"/>
        </xdr:cNvSpPr>
      </xdr:nvSpPr>
      <xdr:spPr bwMode="auto">
        <a:xfrm>
          <a:off x="14906625" y="369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156.4</a:t>
          </a:r>
          <a:endParaRPr lang="ja-JP" altLang="en-US"/>
        </a:p>
      </xdr:txBody>
    </xdr:sp>
    <xdr:clientData/>
  </xdr:twoCellAnchor>
  <xdr:twoCellAnchor>
    <xdr:from>
      <xdr:col>20</xdr:col>
      <xdr:colOff>638175</xdr:colOff>
      <xdr:row>21</xdr:row>
      <xdr:rowOff>152400</xdr:rowOff>
    </xdr:from>
    <xdr:to>
      <xdr:col>21</xdr:col>
      <xdr:colOff>47625</xdr:colOff>
      <xdr:row>22</xdr:row>
      <xdr:rowOff>85725</xdr:rowOff>
    </xdr:to>
    <xdr:sp macro="" textlink="">
      <xdr:nvSpPr>
        <xdr:cNvPr id="225913" name="Oval 457"/>
        <xdr:cNvSpPr>
          <a:spLocks noChangeArrowheads="1"/>
        </xdr:cNvSpPr>
      </xdr:nvSpPr>
      <xdr:spPr bwMode="auto">
        <a:xfrm>
          <a:off x="14354175" y="3752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22</xdr:row>
      <xdr:rowOff>95250</xdr:rowOff>
    </xdr:from>
    <xdr:to>
      <xdr:col>21</xdr:col>
      <xdr:colOff>381000</xdr:colOff>
      <xdr:row>23</xdr:row>
      <xdr:rowOff>133350</xdr:rowOff>
    </xdr:to>
    <xdr:sp macro="" textlink="">
      <xdr:nvSpPr>
        <xdr:cNvPr id="10698" name="Text Box 458"/>
        <xdr:cNvSpPr txBox="1">
          <a:spLocks noChangeArrowheads="1"/>
        </xdr:cNvSpPr>
      </xdr:nvSpPr>
      <xdr:spPr bwMode="auto">
        <a:xfrm>
          <a:off x="14020800"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178.6</a:t>
          </a:r>
          <a:endParaRPr lang="ja-JP" altLang="en-US"/>
        </a:p>
      </xdr:txBody>
    </xdr:sp>
    <xdr:clientData/>
  </xdr:twoCellAnchor>
  <xdr:twoCellAnchor>
    <xdr:from>
      <xdr:col>19</xdr:col>
      <xdr:colOff>428625</xdr:colOff>
      <xdr:row>22</xdr:row>
      <xdr:rowOff>19050</xdr:rowOff>
    </xdr:from>
    <xdr:to>
      <xdr:col>19</xdr:col>
      <xdr:colOff>533400</xdr:colOff>
      <xdr:row>22</xdr:row>
      <xdr:rowOff>114300</xdr:rowOff>
    </xdr:to>
    <xdr:sp macro="" textlink="">
      <xdr:nvSpPr>
        <xdr:cNvPr id="225915" name="Oval 459"/>
        <xdr:cNvSpPr>
          <a:spLocks noChangeArrowheads="1"/>
        </xdr:cNvSpPr>
      </xdr:nvSpPr>
      <xdr:spPr bwMode="auto">
        <a:xfrm>
          <a:off x="13458825" y="3790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133350</xdr:rowOff>
    </xdr:from>
    <xdr:to>
      <xdr:col>20</xdr:col>
      <xdr:colOff>180975</xdr:colOff>
      <xdr:row>24</xdr:row>
      <xdr:rowOff>0</xdr:rowOff>
    </xdr:to>
    <xdr:sp macro="" textlink="">
      <xdr:nvSpPr>
        <xdr:cNvPr id="10700" name="Text Box 460"/>
        <xdr:cNvSpPr txBox="1">
          <a:spLocks noChangeArrowheads="1"/>
        </xdr:cNvSpPr>
      </xdr:nvSpPr>
      <xdr:spPr bwMode="auto">
        <a:xfrm>
          <a:off x="13134975"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182.6</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1493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1493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鹿児島県屋久島町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1493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1493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1493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13,513</a:t>
          </a:r>
        </a:p>
        <a:p>
          <a:pPr algn="r" rtl="0">
            <a:lnSpc>
              <a:spcPts val="1300"/>
            </a:lnSpc>
            <a:defRPr sz="1000"/>
          </a:pPr>
          <a:r>
            <a:rPr lang="ja-JP" altLang="en-US" sz="1100" b="1" i="0" u="none" strike="noStrike" baseline="0">
              <a:solidFill>
                <a:srgbClr val="000000"/>
              </a:solidFill>
              <a:latin typeface="ＭＳ ゴシック"/>
              <a:ea typeface="ＭＳ ゴシック"/>
            </a:rPr>
            <a:t>13,432</a:t>
          </a:r>
        </a:p>
        <a:p>
          <a:pPr algn="r" rtl="0">
            <a:lnSpc>
              <a:spcPts val="1300"/>
            </a:lnSpc>
            <a:defRPr sz="1000"/>
          </a:pPr>
          <a:r>
            <a:rPr lang="ja-JP" altLang="en-US" sz="1100" b="1" i="0" u="none" strike="noStrike" baseline="0">
              <a:solidFill>
                <a:srgbClr val="000000"/>
              </a:solidFill>
              <a:latin typeface="ＭＳ ゴシック"/>
              <a:ea typeface="ＭＳ ゴシック"/>
            </a:rPr>
            <a:t>541.00</a:t>
          </a:r>
        </a:p>
        <a:p>
          <a:pPr algn="r" rtl="0">
            <a:lnSpc>
              <a:spcPts val="1300"/>
            </a:lnSpc>
            <a:defRPr sz="1000"/>
          </a:pPr>
          <a:r>
            <a:rPr lang="ja-JP" altLang="en-US" sz="1100" b="1" i="0" u="none" strike="noStrike" baseline="0">
              <a:solidFill>
                <a:srgbClr val="000000"/>
              </a:solidFill>
              <a:latin typeface="ＭＳ ゴシック"/>
              <a:ea typeface="ＭＳ ゴシック"/>
            </a:rPr>
            <a:t>10,147,937</a:t>
          </a:r>
        </a:p>
        <a:p>
          <a:pPr algn="r" rtl="0">
            <a:lnSpc>
              <a:spcPts val="1300"/>
            </a:lnSpc>
            <a:defRPr sz="1000"/>
          </a:pPr>
          <a:r>
            <a:rPr lang="ja-JP" altLang="en-US" sz="1100" b="1" i="0" u="none" strike="noStrike" baseline="0">
              <a:solidFill>
                <a:srgbClr val="000000"/>
              </a:solidFill>
              <a:latin typeface="ＭＳ ゴシック"/>
              <a:ea typeface="ＭＳ ゴシック"/>
            </a:rPr>
            <a:t>9,829,553</a:t>
          </a:r>
        </a:p>
        <a:p>
          <a:pPr algn="r" rtl="0">
            <a:lnSpc>
              <a:spcPts val="1300"/>
            </a:lnSpc>
            <a:defRPr sz="1000"/>
          </a:pPr>
          <a:r>
            <a:rPr lang="ja-JP" altLang="en-US" sz="1100" b="1" i="0" u="none" strike="noStrike" baseline="0">
              <a:solidFill>
                <a:srgbClr val="000000"/>
              </a:solidFill>
              <a:latin typeface="ＭＳ ゴシック"/>
              <a:ea typeface="ＭＳ ゴシック"/>
            </a:rPr>
            <a:t>307,614</a:t>
          </a:r>
        </a:p>
        <a:p>
          <a:pPr algn="r" rtl="0">
            <a:defRPr sz="1000"/>
          </a:pPr>
          <a:r>
            <a:rPr lang="ja-JP" altLang="en-US" sz="1100" b="1" i="0" u="none" strike="noStrike" baseline="0">
              <a:solidFill>
                <a:srgbClr val="000000"/>
              </a:solidFill>
              <a:latin typeface="ＭＳ ゴシック"/>
              <a:ea typeface="ＭＳ ゴシック"/>
            </a:rPr>
            <a:t>6,293,706</a:t>
          </a:r>
        </a:p>
        <a:p>
          <a:pPr algn="r" rtl="0">
            <a:lnSpc>
              <a:spcPts val="1200"/>
            </a:lnSpc>
            <a:defRPr sz="1000"/>
          </a:pPr>
          <a:r>
            <a:rPr lang="ja-JP" altLang="en-US" sz="1100" b="1" i="0" u="none" strike="noStrike" baseline="0">
              <a:solidFill>
                <a:srgbClr val="000000"/>
              </a:solidFill>
              <a:latin typeface="ＭＳ ゴシック"/>
              <a:ea typeface="ＭＳ ゴシック"/>
            </a:rPr>
            <a:t>14,132,907</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17.9</a:t>
          </a:r>
        </a:p>
        <a:p>
          <a:pPr algn="r" rtl="0">
            <a:lnSpc>
              <a:spcPts val="1200"/>
            </a:lnSpc>
            <a:defRPr sz="1000"/>
          </a:pPr>
          <a:r>
            <a:rPr lang="ja-JP" altLang="en-US" sz="1100" b="1" i="0" u="none" strike="noStrike" baseline="0">
              <a:solidFill>
                <a:srgbClr val="000000"/>
              </a:solidFill>
              <a:latin typeface="ＭＳ ゴシック"/>
              <a:ea typeface="ＭＳ ゴシック"/>
            </a:rPr>
            <a:t>114.4</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Ⅲ－２  H21  Ⅲ－２  H22  Ⅲ－２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1494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1495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1495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1495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1495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1495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1495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1495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1495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30/75</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496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1496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ポイント減少し、類似団体平均値よりも低い水準となった。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当町はこれまで職員退職による新規採用を抑制し、徹底した定員管理のもと段階的に減少してきている。今後も引き続き取り組みたい。</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1497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14974"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14976"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14978"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14980"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14982"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498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214985" name="Line 57"/>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endParaRPr lang="ja-JP" altLang="en-US"/>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214987" name="Line 59"/>
        <xdr:cNvSpPr>
          <a:spLocks noChangeShapeType="1"/>
        </xdr:cNvSpPr>
      </xdr:nvSpPr>
      <xdr:spPr bwMode="auto">
        <a:xfrm>
          <a:off x="4733925" y="7191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endParaRPr lang="ja-JP" altLang="en-US"/>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214989" name="Line 61"/>
        <xdr:cNvSpPr>
          <a:spLocks noChangeShapeType="1"/>
        </xdr:cNvSpPr>
      </xdr:nvSpPr>
      <xdr:spPr bwMode="auto">
        <a:xfrm>
          <a:off x="4733925" y="601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142875</xdr:rowOff>
    </xdr:from>
    <xdr:to>
      <xdr:col>7</xdr:col>
      <xdr:colOff>19050</xdr:colOff>
      <xdr:row>37</xdr:row>
      <xdr:rowOff>47625</xdr:rowOff>
    </xdr:to>
    <xdr:sp macro="" textlink="">
      <xdr:nvSpPr>
        <xdr:cNvPr id="214990" name="Line 62"/>
        <xdr:cNvSpPr>
          <a:spLocks noChangeShapeType="1"/>
        </xdr:cNvSpPr>
      </xdr:nvSpPr>
      <xdr:spPr bwMode="auto">
        <a:xfrm flipV="1">
          <a:off x="3990975" y="63150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214992"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133350</xdr:rowOff>
    </xdr:from>
    <xdr:to>
      <xdr:col>5</xdr:col>
      <xdr:colOff>552450</xdr:colOff>
      <xdr:row>37</xdr:row>
      <xdr:rowOff>47625</xdr:rowOff>
    </xdr:to>
    <xdr:sp macro="" textlink="">
      <xdr:nvSpPr>
        <xdr:cNvPr id="214993" name="Line 65"/>
        <xdr:cNvSpPr>
          <a:spLocks noChangeShapeType="1"/>
        </xdr:cNvSpPr>
      </xdr:nvSpPr>
      <xdr:spPr bwMode="auto">
        <a:xfrm>
          <a:off x="3095625" y="63055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214994"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31" name="Text Box 67"/>
        <xdr:cNvSpPr txBox="1">
          <a:spLocks noChangeArrowheads="1"/>
        </xdr:cNvSpPr>
      </xdr:nvSpPr>
      <xdr:spPr bwMode="auto">
        <a:xfrm>
          <a:off x="3609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xdr:from>
      <xdr:col>3</xdr:col>
      <xdr:colOff>142875</xdr:colOff>
      <xdr:row>36</xdr:row>
      <xdr:rowOff>133350</xdr:rowOff>
    </xdr:from>
    <xdr:to>
      <xdr:col>4</xdr:col>
      <xdr:colOff>342900</xdr:colOff>
      <xdr:row>37</xdr:row>
      <xdr:rowOff>9525</xdr:rowOff>
    </xdr:to>
    <xdr:sp macro="" textlink="">
      <xdr:nvSpPr>
        <xdr:cNvPr id="214996" name="Line 68"/>
        <xdr:cNvSpPr>
          <a:spLocks noChangeShapeType="1"/>
        </xdr:cNvSpPr>
      </xdr:nvSpPr>
      <xdr:spPr bwMode="auto">
        <a:xfrm flipV="1">
          <a:off x="2209800" y="63055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214997"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85725</xdr:rowOff>
    </xdr:from>
    <xdr:to>
      <xdr:col>5</xdr:col>
      <xdr:colOff>38100</xdr:colOff>
      <xdr:row>38</xdr:row>
      <xdr:rowOff>123825</xdr:rowOff>
    </xdr:to>
    <xdr:sp macro="" textlink="">
      <xdr:nvSpPr>
        <xdr:cNvPr id="11334" name="Text Box 70"/>
        <xdr:cNvSpPr txBox="1">
          <a:spLocks noChangeArrowheads="1"/>
        </xdr:cNvSpPr>
      </xdr:nvSpPr>
      <xdr:spPr bwMode="auto">
        <a:xfrm>
          <a:off x="2714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628650</xdr:colOff>
      <xdr:row>37</xdr:row>
      <xdr:rowOff>9525</xdr:rowOff>
    </xdr:from>
    <xdr:to>
      <xdr:col>3</xdr:col>
      <xdr:colOff>142875</xdr:colOff>
      <xdr:row>37</xdr:row>
      <xdr:rowOff>104775</xdr:rowOff>
    </xdr:to>
    <xdr:sp macro="" textlink="">
      <xdr:nvSpPr>
        <xdr:cNvPr id="214999" name="Line 71"/>
        <xdr:cNvSpPr>
          <a:spLocks noChangeShapeType="1"/>
        </xdr:cNvSpPr>
      </xdr:nvSpPr>
      <xdr:spPr bwMode="auto">
        <a:xfrm flipV="1">
          <a:off x="1323975" y="6353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215000" name="AutoShape 72"/>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9525</xdr:rowOff>
    </xdr:from>
    <xdr:to>
      <xdr:col>3</xdr:col>
      <xdr:colOff>523875</xdr:colOff>
      <xdr:row>39</xdr:row>
      <xdr:rowOff>47625</xdr:rowOff>
    </xdr:to>
    <xdr:sp macro="" textlink="">
      <xdr:nvSpPr>
        <xdr:cNvPr id="11337" name="Text Box 73"/>
        <xdr:cNvSpPr txBox="1">
          <a:spLocks noChangeArrowheads="1"/>
        </xdr:cNvSpPr>
      </xdr:nvSpPr>
      <xdr:spPr bwMode="auto">
        <a:xfrm>
          <a:off x="1828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1</xdr:col>
      <xdr:colOff>571500</xdr:colOff>
      <xdr:row>37</xdr:row>
      <xdr:rowOff>85725</xdr:rowOff>
    </xdr:from>
    <xdr:to>
      <xdr:col>1</xdr:col>
      <xdr:colOff>676275</xdr:colOff>
      <xdr:row>38</xdr:row>
      <xdr:rowOff>9525</xdr:rowOff>
    </xdr:to>
    <xdr:sp macro="" textlink="">
      <xdr:nvSpPr>
        <xdr:cNvPr id="215002" name="AutoShape 74"/>
        <xdr:cNvSpPr>
          <a:spLocks noChangeArrowheads="1"/>
        </xdr:cNvSpPr>
      </xdr:nvSpPr>
      <xdr:spPr bwMode="auto">
        <a:xfrm>
          <a:off x="1266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28575</xdr:rowOff>
    </xdr:from>
    <xdr:to>
      <xdr:col>2</xdr:col>
      <xdr:colOff>323850</xdr:colOff>
      <xdr:row>39</xdr:row>
      <xdr:rowOff>66675</xdr:rowOff>
    </xdr:to>
    <xdr:sp macro="" textlink="">
      <xdr:nvSpPr>
        <xdr:cNvPr id="11339" name="Text Box 75"/>
        <xdr:cNvSpPr txBox="1">
          <a:spLocks noChangeArrowheads="1"/>
        </xdr:cNvSpPr>
      </xdr:nvSpPr>
      <xdr:spPr bwMode="auto">
        <a:xfrm>
          <a:off x="942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36</xdr:row>
      <xdr:rowOff>95250</xdr:rowOff>
    </xdr:from>
    <xdr:to>
      <xdr:col>7</xdr:col>
      <xdr:colOff>66675</xdr:colOff>
      <xdr:row>37</xdr:row>
      <xdr:rowOff>28575</xdr:rowOff>
    </xdr:to>
    <xdr:sp macro="" textlink="">
      <xdr:nvSpPr>
        <xdr:cNvPr id="215009" name="Oval 81"/>
        <xdr:cNvSpPr>
          <a:spLocks noChangeArrowheads="1"/>
        </xdr:cNvSpPr>
      </xdr:nvSpPr>
      <xdr:spPr bwMode="auto">
        <a:xfrm>
          <a:off x="4772025"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142875</xdr:rowOff>
    </xdr:from>
    <xdr:to>
      <xdr:col>8</xdr:col>
      <xdr:colOff>180975</xdr:colOff>
      <xdr:row>37</xdr:row>
      <xdr:rowOff>9525</xdr:rowOff>
    </xdr:to>
    <xdr:sp macro="" textlink="">
      <xdr:nvSpPr>
        <xdr:cNvPr id="11346" name="人件費該当値テキスト"/>
        <xdr:cNvSpPr txBox="1">
          <a:spLocks noChangeArrowheads="1"/>
        </xdr:cNvSpPr>
      </xdr:nvSpPr>
      <xdr:spPr bwMode="auto">
        <a:xfrm>
          <a:off x="49149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5</xdr:col>
      <xdr:colOff>495300</xdr:colOff>
      <xdr:row>37</xdr:row>
      <xdr:rowOff>0</xdr:rowOff>
    </xdr:from>
    <xdr:to>
      <xdr:col>5</xdr:col>
      <xdr:colOff>600075</xdr:colOff>
      <xdr:row>37</xdr:row>
      <xdr:rowOff>95250</xdr:rowOff>
    </xdr:to>
    <xdr:sp macro="" textlink="">
      <xdr:nvSpPr>
        <xdr:cNvPr id="215011" name="Oval 83"/>
        <xdr:cNvSpPr>
          <a:spLocks noChangeArrowheads="1"/>
        </xdr:cNvSpPr>
      </xdr:nvSpPr>
      <xdr:spPr bwMode="auto">
        <a:xfrm>
          <a:off x="3933825"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133350</xdr:rowOff>
    </xdr:from>
    <xdr:to>
      <xdr:col>6</xdr:col>
      <xdr:colOff>219075</xdr:colOff>
      <xdr:row>37</xdr:row>
      <xdr:rowOff>0</xdr:rowOff>
    </xdr:to>
    <xdr:sp macro="" textlink="">
      <xdr:nvSpPr>
        <xdr:cNvPr id="11348" name="Text Box 84"/>
        <xdr:cNvSpPr txBox="1">
          <a:spLocks noChangeArrowheads="1"/>
        </xdr:cNvSpPr>
      </xdr:nvSpPr>
      <xdr:spPr bwMode="auto">
        <a:xfrm>
          <a:off x="360997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215013" name="Oval 85"/>
        <xdr:cNvSpPr>
          <a:spLocks noChangeArrowheads="1"/>
        </xdr:cNvSpPr>
      </xdr:nvSpPr>
      <xdr:spPr bwMode="auto">
        <a:xfrm>
          <a:off x="3048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47625</xdr:rowOff>
    </xdr:from>
    <xdr:to>
      <xdr:col>5</xdr:col>
      <xdr:colOff>38100</xdr:colOff>
      <xdr:row>36</xdr:row>
      <xdr:rowOff>85725</xdr:rowOff>
    </xdr:to>
    <xdr:sp macro="" textlink="">
      <xdr:nvSpPr>
        <xdr:cNvPr id="11350" name="Text Box 86"/>
        <xdr:cNvSpPr txBox="1">
          <a:spLocks noChangeArrowheads="1"/>
        </xdr:cNvSpPr>
      </xdr:nvSpPr>
      <xdr:spPr bwMode="auto">
        <a:xfrm>
          <a:off x="2714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3</xdr:col>
      <xdr:colOff>95250</xdr:colOff>
      <xdr:row>36</xdr:row>
      <xdr:rowOff>123825</xdr:rowOff>
    </xdr:from>
    <xdr:to>
      <xdr:col>3</xdr:col>
      <xdr:colOff>190500</xdr:colOff>
      <xdr:row>37</xdr:row>
      <xdr:rowOff>57150</xdr:rowOff>
    </xdr:to>
    <xdr:sp macro="" textlink="">
      <xdr:nvSpPr>
        <xdr:cNvPr id="215015" name="Oval 87"/>
        <xdr:cNvSpPr>
          <a:spLocks noChangeArrowheads="1"/>
        </xdr:cNvSpPr>
      </xdr:nvSpPr>
      <xdr:spPr bwMode="auto">
        <a:xfrm>
          <a:off x="2162175" y="629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95250</xdr:rowOff>
    </xdr:from>
    <xdr:to>
      <xdr:col>3</xdr:col>
      <xdr:colOff>523875</xdr:colOff>
      <xdr:row>36</xdr:row>
      <xdr:rowOff>133350</xdr:rowOff>
    </xdr:to>
    <xdr:sp macro="" textlink="">
      <xdr:nvSpPr>
        <xdr:cNvPr id="11352" name="Text Box 88"/>
        <xdr:cNvSpPr txBox="1">
          <a:spLocks noChangeArrowheads="1"/>
        </xdr:cNvSpPr>
      </xdr:nvSpPr>
      <xdr:spPr bwMode="auto">
        <a:xfrm>
          <a:off x="18288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endParaRPr lang="ja-JP" altLang="en-US"/>
        </a:p>
      </xdr:txBody>
    </xdr:sp>
    <xdr:clientData/>
  </xdr:twoCellAnchor>
  <xdr:twoCellAnchor>
    <xdr:from>
      <xdr:col>1</xdr:col>
      <xdr:colOff>571500</xdr:colOff>
      <xdr:row>37</xdr:row>
      <xdr:rowOff>57150</xdr:rowOff>
    </xdr:from>
    <xdr:to>
      <xdr:col>1</xdr:col>
      <xdr:colOff>676275</xdr:colOff>
      <xdr:row>37</xdr:row>
      <xdr:rowOff>161925</xdr:rowOff>
    </xdr:to>
    <xdr:sp macro="" textlink="">
      <xdr:nvSpPr>
        <xdr:cNvPr id="215017" name="Oval 89"/>
        <xdr:cNvSpPr>
          <a:spLocks noChangeArrowheads="1"/>
        </xdr:cNvSpPr>
      </xdr:nvSpPr>
      <xdr:spPr bwMode="auto">
        <a:xfrm>
          <a:off x="1266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28575</xdr:rowOff>
    </xdr:from>
    <xdr:to>
      <xdr:col>2</xdr:col>
      <xdr:colOff>323850</xdr:colOff>
      <xdr:row>37</xdr:row>
      <xdr:rowOff>66675</xdr:rowOff>
    </xdr:to>
    <xdr:sp macro="" textlink="">
      <xdr:nvSpPr>
        <xdr:cNvPr id="11354" name="Text Box 90"/>
        <xdr:cNvSpPr txBox="1">
          <a:spLocks noChangeArrowheads="1"/>
        </xdr:cNvSpPr>
      </xdr:nvSpPr>
      <xdr:spPr bwMode="auto">
        <a:xfrm>
          <a:off x="9429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66/75</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5026"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15027"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年度より</a:t>
          </a:r>
          <a:r>
            <a:rPr lang="en-US" altLang="ja-JP" sz="1200" b="0" i="0" u="none" strike="noStrike" baseline="0">
              <a:solidFill>
                <a:srgbClr val="000000"/>
              </a:solidFill>
              <a:latin typeface="ＭＳ Ｐゴシック"/>
              <a:ea typeface="ＭＳ Ｐゴシック"/>
            </a:rPr>
            <a:t>1.9</a:t>
          </a:r>
          <a:r>
            <a:rPr lang="ja-JP" altLang="en-US" sz="1200" b="0" i="0" u="none" strike="noStrike" baseline="0">
              <a:solidFill>
                <a:srgbClr val="000000"/>
              </a:solidFill>
              <a:latin typeface="ＭＳ Ｐゴシック"/>
              <a:ea typeface="ＭＳ Ｐゴシック"/>
            </a:rPr>
            <a:t>ポイント増加し、類似団体平均値も上回っている。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町内７箇所に設置している本庁・支所・出張所をはじめとする公共施設の維持管理経費がかかるためで、特に平成</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年度はごみ処理施設・し尿処理施設に係る経費の増に加え、特別支援員・用務員の設置にかかる経費が増となったためである。一部施設については全国的な例にならい指定管理者制度を導入しているが、競争によるコスト削減が思うようにいかないことも要因である。</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これまで徹底した削減努力してきたものの、財政の硬直化を招かぬよう今後さらに努力したい。</a:t>
          </a:r>
          <a:endParaRPr lang="ja-JP" altLang="en-US" sz="900"/>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15031"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15033"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15035"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15037"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15039"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31425"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31427"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3142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231430"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endParaRPr lang="ja-JP" altLang="en-US"/>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231432" name="Line 120"/>
        <xdr:cNvSpPr>
          <a:spLocks noChangeShapeType="1"/>
        </xdr:cNvSpPr>
      </xdr:nvSpPr>
      <xdr:spPr bwMode="auto">
        <a:xfrm>
          <a:off x="16421100" y="368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231434"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104775</xdr:rowOff>
    </xdr:from>
    <xdr:to>
      <xdr:col>24</xdr:col>
      <xdr:colOff>28575</xdr:colOff>
      <xdr:row>18</xdr:row>
      <xdr:rowOff>76200</xdr:rowOff>
    </xdr:to>
    <xdr:sp macro="" textlink="">
      <xdr:nvSpPr>
        <xdr:cNvPr id="231435" name="Line 123"/>
        <xdr:cNvSpPr>
          <a:spLocks noChangeShapeType="1"/>
        </xdr:cNvSpPr>
      </xdr:nvSpPr>
      <xdr:spPr bwMode="auto">
        <a:xfrm>
          <a:off x="15668625" y="30194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88"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231437"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104775</xdr:rowOff>
    </xdr:from>
    <xdr:to>
      <xdr:col>22</xdr:col>
      <xdr:colOff>561975</xdr:colOff>
      <xdr:row>17</xdr:row>
      <xdr:rowOff>142875</xdr:rowOff>
    </xdr:to>
    <xdr:sp macro="" textlink="">
      <xdr:nvSpPr>
        <xdr:cNvPr id="231438" name="Line 126"/>
        <xdr:cNvSpPr>
          <a:spLocks noChangeShapeType="1"/>
        </xdr:cNvSpPr>
      </xdr:nvSpPr>
      <xdr:spPr bwMode="auto">
        <a:xfrm flipV="1">
          <a:off x="14782800" y="30194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231439"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123825</xdr:rowOff>
    </xdr:from>
    <xdr:to>
      <xdr:col>23</xdr:col>
      <xdr:colOff>228600</xdr:colOff>
      <xdr:row>15</xdr:row>
      <xdr:rowOff>161925</xdr:rowOff>
    </xdr:to>
    <xdr:sp macro="" textlink="">
      <xdr:nvSpPr>
        <xdr:cNvPr id="11392" name="Text Box 128"/>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20</xdr:col>
      <xdr:colOff>161925</xdr:colOff>
      <xdr:row>17</xdr:row>
      <xdr:rowOff>142875</xdr:rowOff>
    </xdr:from>
    <xdr:to>
      <xdr:col>21</xdr:col>
      <xdr:colOff>361950</xdr:colOff>
      <xdr:row>18</xdr:row>
      <xdr:rowOff>9525</xdr:rowOff>
    </xdr:to>
    <xdr:sp macro="" textlink="">
      <xdr:nvSpPr>
        <xdr:cNvPr id="231441" name="Line 129"/>
        <xdr:cNvSpPr>
          <a:spLocks noChangeShapeType="1"/>
        </xdr:cNvSpPr>
      </xdr:nvSpPr>
      <xdr:spPr bwMode="auto">
        <a:xfrm flipV="1">
          <a:off x="13896975" y="3057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152400</xdr:rowOff>
    </xdr:from>
    <xdr:to>
      <xdr:col>21</xdr:col>
      <xdr:colOff>409575</xdr:colOff>
      <xdr:row>16</xdr:row>
      <xdr:rowOff>76200</xdr:rowOff>
    </xdr:to>
    <xdr:sp macro="" textlink="">
      <xdr:nvSpPr>
        <xdr:cNvPr id="231442" name="AutoShape 130"/>
        <xdr:cNvSpPr>
          <a:spLocks noChangeArrowheads="1"/>
        </xdr:cNvSpPr>
      </xdr:nvSpPr>
      <xdr:spPr bwMode="auto">
        <a:xfrm>
          <a:off x="14735175" y="272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395" name="Text Box 131"/>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638175</xdr:colOff>
      <xdr:row>18</xdr:row>
      <xdr:rowOff>9525</xdr:rowOff>
    </xdr:from>
    <xdr:to>
      <xdr:col>20</xdr:col>
      <xdr:colOff>161925</xdr:colOff>
      <xdr:row>18</xdr:row>
      <xdr:rowOff>28575</xdr:rowOff>
    </xdr:to>
    <xdr:sp macro="" textlink="">
      <xdr:nvSpPr>
        <xdr:cNvPr id="231444" name="Line 132"/>
        <xdr:cNvSpPr>
          <a:spLocks noChangeShapeType="1"/>
        </xdr:cNvSpPr>
      </xdr:nvSpPr>
      <xdr:spPr bwMode="auto">
        <a:xfrm flipV="1">
          <a:off x="13001625" y="3095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161925</xdr:rowOff>
    </xdr:from>
    <xdr:to>
      <xdr:col>20</xdr:col>
      <xdr:colOff>209550</xdr:colOff>
      <xdr:row>16</xdr:row>
      <xdr:rowOff>95250</xdr:rowOff>
    </xdr:to>
    <xdr:sp macro="" textlink="">
      <xdr:nvSpPr>
        <xdr:cNvPr id="231445" name="AutoShape 133"/>
        <xdr:cNvSpPr>
          <a:spLocks noChangeArrowheads="1"/>
        </xdr:cNvSpPr>
      </xdr:nvSpPr>
      <xdr:spPr bwMode="auto">
        <a:xfrm>
          <a:off x="13839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133350</xdr:rowOff>
    </xdr:from>
    <xdr:to>
      <xdr:col>20</xdr:col>
      <xdr:colOff>542925</xdr:colOff>
      <xdr:row>16</xdr:row>
      <xdr:rowOff>0</xdr:rowOff>
    </xdr:to>
    <xdr:sp macro="" textlink="">
      <xdr:nvSpPr>
        <xdr:cNvPr id="11398" name="Text Box 134"/>
        <xdr:cNvSpPr txBox="1">
          <a:spLocks noChangeArrowheads="1"/>
        </xdr:cNvSpPr>
      </xdr:nvSpPr>
      <xdr:spPr bwMode="auto">
        <a:xfrm>
          <a:off x="135159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231447" name="AutoShape 135"/>
        <xdr:cNvSpPr>
          <a:spLocks noChangeArrowheads="1"/>
        </xdr:cNvSpPr>
      </xdr:nvSpPr>
      <xdr:spPr bwMode="auto">
        <a:xfrm>
          <a:off x="12954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00" name="Text Box 136"/>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18</xdr:row>
      <xdr:rowOff>19050</xdr:rowOff>
    </xdr:from>
    <xdr:to>
      <xdr:col>24</xdr:col>
      <xdr:colOff>85725</xdr:colOff>
      <xdr:row>18</xdr:row>
      <xdr:rowOff>123825</xdr:rowOff>
    </xdr:to>
    <xdr:sp macro="" textlink="">
      <xdr:nvSpPr>
        <xdr:cNvPr id="231454" name="Oval 142"/>
        <xdr:cNvSpPr>
          <a:spLocks noChangeArrowheads="1"/>
        </xdr:cNvSpPr>
      </xdr:nvSpPr>
      <xdr:spPr bwMode="auto">
        <a:xfrm>
          <a:off x="16459200"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19050</xdr:rowOff>
    </xdr:from>
    <xdr:to>
      <xdr:col>25</xdr:col>
      <xdr:colOff>200025</xdr:colOff>
      <xdr:row>19</xdr:row>
      <xdr:rowOff>57150</xdr:rowOff>
    </xdr:to>
    <xdr:sp macro="" textlink="">
      <xdr:nvSpPr>
        <xdr:cNvPr id="11407" name="物件費該当値テキスト"/>
        <xdr:cNvSpPr txBox="1">
          <a:spLocks noChangeArrowheads="1"/>
        </xdr:cNvSpPr>
      </xdr:nvSpPr>
      <xdr:spPr bwMode="auto">
        <a:xfrm>
          <a:off x="166020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22</xdr:col>
      <xdr:colOff>514350</xdr:colOff>
      <xdr:row>17</xdr:row>
      <xdr:rowOff>47625</xdr:rowOff>
    </xdr:from>
    <xdr:to>
      <xdr:col>22</xdr:col>
      <xdr:colOff>619125</xdr:colOff>
      <xdr:row>17</xdr:row>
      <xdr:rowOff>152400</xdr:rowOff>
    </xdr:to>
    <xdr:sp macro="" textlink="">
      <xdr:nvSpPr>
        <xdr:cNvPr id="231456" name="Oval 144"/>
        <xdr:cNvSpPr>
          <a:spLocks noChangeArrowheads="1"/>
        </xdr:cNvSpPr>
      </xdr:nvSpPr>
      <xdr:spPr bwMode="auto">
        <a:xfrm>
          <a:off x="15621000"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161925</xdr:rowOff>
    </xdr:from>
    <xdr:to>
      <xdr:col>23</xdr:col>
      <xdr:colOff>228600</xdr:colOff>
      <xdr:row>19</xdr:row>
      <xdr:rowOff>28575</xdr:rowOff>
    </xdr:to>
    <xdr:sp macro="" textlink="">
      <xdr:nvSpPr>
        <xdr:cNvPr id="11409" name="Text Box 145"/>
        <xdr:cNvSpPr txBox="1">
          <a:spLocks noChangeArrowheads="1"/>
        </xdr:cNvSpPr>
      </xdr:nvSpPr>
      <xdr:spPr bwMode="auto">
        <a:xfrm>
          <a:off x="15287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21</xdr:col>
      <xdr:colOff>314325</xdr:colOff>
      <xdr:row>17</xdr:row>
      <xdr:rowOff>85725</xdr:rowOff>
    </xdr:from>
    <xdr:to>
      <xdr:col>21</xdr:col>
      <xdr:colOff>409575</xdr:colOff>
      <xdr:row>18</xdr:row>
      <xdr:rowOff>19050</xdr:rowOff>
    </xdr:to>
    <xdr:sp macro="" textlink="">
      <xdr:nvSpPr>
        <xdr:cNvPr id="231458" name="Oval 146"/>
        <xdr:cNvSpPr>
          <a:spLocks noChangeArrowheads="1"/>
        </xdr:cNvSpPr>
      </xdr:nvSpPr>
      <xdr:spPr bwMode="auto">
        <a:xfrm>
          <a:off x="14735175" y="300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28575</xdr:rowOff>
    </xdr:from>
    <xdr:to>
      <xdr:col>22</xdr:col>
      <xdr:colOff>57150</xdr:colOff>
      <xdr:row>19</xdr:row>
      <xdr:rowOff>66675</xdr:rowOff>
    </xdr:to>
    <xdr:sp macro="" textlink="">
      <xdr:nvSpPr>
        <xdr:cNvPr id="11411" name="Text Box 147"/>
        <xdr:cNvSpPr txBox="1">
          <a:spLocks noChangeArrowheads="1"/>
        </xdr:cNvSpPr>
      </xdr:nvSpPr>
      <xdr:spPr bwMode="auto">
        <a:xfrm>
          <a:off x="14401800"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20</xdr:col>
      <xdr:colOff>104775</xdr:colOff>
      <xdr:row>17</xdr:row>
      <xdr:rowOff>133350</xdr:rowOff>
    </xdr:from>
    <xdr:to>
      <xdr:col>20</xdr:col>
      <xdr:colOff>209550</xdr:colOff>
      <xdr:row>18</xdr:row>
      <xdr:rowOff>66675</xdr:rowOff>
    </xdr:to>
    <xdr:sp macro="" textlink="">
      <xdr:nvSpPr>
        <xdr:cNvPr id="231460" name="Oval 148"/>
        <xdr:cNvSpPr>
          <a:spLocks noChangeArrowheads="1"/>
        </xdr:cNvSpPr>
      </xdr:nvSpPr>
      <xdr:spPr bwMode="auto">
        <a:xfrm>
          <a:off x="13839825" y="304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76200</xdr:rowOff>
    </xdr:from>
    <xdr:to>
      <xdr:col>20</xdr:col>
      <xdr:colOff>542925</xdr:colOff>
      <xdr:row>19</xdr:row>
      <xdr:rowOff>114300</xdr:rowOff>
    </xdr:to>
    <xdr:sp macro="" textlink="">
      <xdr:nvSpPr>
        <xdr:cNvPr id="11413" name="Text Box 149"/>
        <xdr:cNvSpPr txBox="1">
          <a:spLocks noChangeArrowheads="1"/>
        </xdr:cNvSpPr>
      </xdr:nvSpPr>
      <xdr:spPr bwMode="auto">
        <a:xfrm>
          <a:off x="135159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18</xdr:col>
      <xdr:colOff>590550</xdr:colOff>
      <xdr:row>17</xdr:row>
      <xdr:rowOff>152400</xdr:rowOff>
    </xdr:from>
    <xdr:to>
      <xdr:col>19</xdr:col>
      <xdr:colOff>9525</xdr:colOff>
      <xdr:row>18</xdr:row>
      <xdr:rowOff>76200</xdr:rowOff>
    </xdr:to>
    <xdr:sp macro="" textlink="">
      <xdr:nvSpPr>
        <xdr:cNvPr id="231462" name="Oval 150"/>
        <xdr:cNvSpPr>
          <a:spLocks noChangeArrowheads="1"/>
        </xdr:cNvSpPr>
      </xdr:nvSpPr>
      <xdr:spPr bwMode="auto">
        <a:xfrm>
          <a:off x="12954000" y="306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95250</xdr:rowOff>
    </xdr:from>
    <xdr:to>
      <xdr:col>19</xdr:col>
      <xdr:colOff>333375</xdr:colOff>
      <xdr:row>19</xdr:row>
      <xdr:rowOff>133350</xdr:rowOff>
    </xdr:to>
    <xdr:sp macro="" textlink="">
      <xdr:nvSpPr>
        <xdr:cNvPr id="11415" name="Text Box 151"/>
        <xdr:cNvSpPr txBox="1">
          <a:spLocks noChangeArrowheads="1"/>
        </xdr:cNvSpPr>
      </xdr:nvSpPr>
      <xdr:spPr bwMode="auto">
        <a:xfrm>
          <a:off x="12620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10/75</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31471"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31472"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ポイント増加しているが、類似団体平均値より低い水準となっている。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増加した要因としては、児童福祉費、障害者福祉費に係る経費が増大したことによる。</a:t>
          </a:r>
          <a:endParaRPr lang="ja-JP" altLang="en-US"/>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31476"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31478"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31480"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31482"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31484"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31486"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31488"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3149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231491" name="Line 179"/>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endParaRPr lang="ja-JP" altLang="en-US"/>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231493" name="Line 181"/>
        <xdr:cNvSpPr>
          <a:spLocks noChangeShapeType="1"/>
        </xdr:cNvSpPr>
      </xdr:nvSpPr>
      <xdr:spPr bwMode="auto">
        <a:xfrm>
          <a:off x="4733925"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endParaRPr lang="ja-JP" altLang="en-US"/>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231495" name="Line 183"/>
        <xdr:cNvSpPr>
          <a:spLocks noChangeShapeType="1"/>
        </xdr:cNvSpPr>
      </xdr:nvSpPr>
      <xdr:spPr bwMode="auto">
        <a:xfrm>
          <a:off x="4733925"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54</xdr:row>
      <xdr:rowOff>104775</xdr:rowOff>
    </xdr:to>
    <xdr:sp macro="" textlink="">
      <xdr:nvSpPr>
        <xdr:cNvPr id="231496" name="Line 184"/>
        <xdr:cNvSpPr>
          <a:spLocks noChangeShapeType="1"/>
        </xdr:cNvSpPr>
      </xdr:nvSpPr>
      <xdr:spPr bwMode="auto">
        <a:xfrm>
          <a:off x="3990975" y="93059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19050</xdr:rowOff>
    </xdr:from>
    <xdr:to>
      <xdr:col>8</xdr:col>
      <xdr:colOff>180975</xdr:colOff>
      <xdr:row>57</xdr:row>
      <xdr:rowOff>57150</xdr:rowOff>
    </xdr:to>
    <xdr:sp macro="" textlink="">
      <xdr:nvSpPr>
        <xdr:cNvPr id="11449" name="扶助費平均値テキスト"/>
        <xdr:cNvSpPr txBox="1">
          <a:spLocks noChangeArrowheads="1"/>
        </xdr:cNvSpPr>
      </xdr:nvSpPr>
      <xdr:spPr bwMode="auto">
        <a:xfrm>
          <a:off x="4914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endParaRPr lang="ja-JP" altLang="en-US"/>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231498"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9525</xdr:rowOff>
    </xdr:from>
    <xdr:to>
      <xdr:col>5</xdr:col>
      <xdr:colOff>552450</xdr:colOff>
      <xdr:row>54</xdr:row>
      <xdr:rowOff>47625</xdr:rowOff>
    </xdr:to>
    <xdr:sp macro="" textlink="">
      <xdr:nvSpPr>
        <xdr:cNvPr id="231499" name="Line 187"/>
        <xdr:cNvSpPr>
          <a:spLocks noChangeShapeType="1"/>
        </xdr:cNvSpPr>
      </xdr:nvSpPr>
      <xdr:spPr bwMode="auto">
        <a:xfrm>
          <a:off x="3095625" y="92678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231500"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57150</xdr:rowOff>
    </xdr:from>
    <xdr:to>
      <xdr:col>6</xdr:col>
      <xdr:colOff>219075</xdr:colOff>
      <xdr:row>57</xdr:row>
      <xdr:rowOff>95250</xdr:rowOff>
    </xdr:to>
    <xdr:sp macro="" textlink="">
      <xdr:nvSpPr>
        <xdr:cNvPr id="11453" name="Text Box 189"/>
        <xdr:cNvSpPr txBox="1">
          <a:spLocks noChangeArrowheads="1"/>
        </xdr:cNvSpPr>
      </xdr:nvSpPr>
      <xdr:spPr bwMode="auto">
        <a:xfrm>
          <a:off x="360997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endParaRPr lang="ja-JP" altLang="en-US"/>
        </a:p>
      </xdr:txBody>
    </xdr:sp>
    <xdr:clientData/>
  </xdr:twoCellAnchor>
  <xdr:twoCellAnchor>
    <xdr:from>
      <xdr:col>3</xdr:col>
      <xdr:colOff>142875</xdr:colOff>
      <xdr:row>53</xdr:row>
      <xdr:rowOff>85725</xdr:rowOff>
    </xdr:from>
    <xdr:to>
      <xdr:col>4</xdr:col>
      <xdr:colOff>342900</xdr:colOff>
      <xdr:row>54</xdr:row>
      <xdr:rowOff>9525</xdr:rowOff>
    </xdr:to>
    <xdr:sp macro="" textlink="">
      <xdr:nvSpPr>
        <xdr:cNvPr id="231502" name="Line 190"/>
        <xdr:cNvSpPr>
          <a:spLocks noChangeShapeType="1"/>
        </xdr:cNvSpPr>
      </xdr:nvSpPr>
      <xdr:spPr bwMode="auto">
        <a:xfrm>
          <a:off x="2209800" y="91725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76200</xdr:rowOff>
    </xdr:from>
    <xdr:to>
      <xdr:col>4</xdr:col>
      <xdr:colOff>400050</xdr:colOff>
      <xdr:row>56</xdr:row>
      <xdr:rowOff>9525</xdr:rowOff>
    </xdr:to>
    <xdr:sp macro="" textlink="">
      <xdr:nvSpPr>
        <xdr:cNvPr id="231503" name="AutoShape 191"/>
        <xdr:cNvSpPr>
          <a:spLocks noChangeArrowheads="1"/>
        </xdr:cNvSpPr>
      </xdr:nvSpPr>
      <xdr:spPr bwMode="auto">
        <a:xfrm>
          <a:off x="3048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19050</xdr:rowOff>
    </xdr:from>
    <xdr:to>
      <xdr:col>5</xdr:col>
      <xdr:colOff>38100</xdr:colOff>
      <xdr:row>57</xdr:row>
      <xdr:rowOff>57150</xdr:rowOff>
    </xdr:to>
    <xdr:sp macro="" textlink="">
      <xdr:nvSpPr>
        <xdr:cNvPr id="11456" name="Text Box 192"/>
        <xdr:cNvSpPr txBox="1">
          <a:spLocks noChangeArrowheads="1"/>
        </xdr:cNvSpPr>
      </xdr:nvSpPr>
      <xdr:spPr bwMode="auto">
        <a:xfrm>
          <a:off x="2714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xdr:from>
      <xdr:col>1</xdr:col>
      <xdr:colOff>628650</xdr:colOff>
      <xdr:row>53</xdr:row>
      <xdr:rowOff>85725</xdr:rowOff>
    </xdr:from>
    <xdr:to>
      <xdr:col>3</xdr:col>
      <xdr:colOff>142875</xdr:colOff>
      <xdr:row>53</xdr:row>
      <xdr:rowOff>104775</xdr:rowOff>
    </xdr:to>
    <xdr:sp macro="" textlink="">
      <xdr:nvSpPr>
        <xdr:cNvPr id="231505" name="Line 193"/>
        <xdr:cNvSpPr>
          <a:spLocks noChangeShapeType="1"/>
        </xdr:cNvSpPr>
      </xdr:nvSpPr>
      <xdr:spPr bwMode="auto">
        <a:xfrm flipV="1">
          <a:off x="1323975" y="9172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95250</xdr:rowOff>
    </xdr:from>
    <xdr:to>
      <xdr:col>3</xdr:col>
      <xdr:colOff>190500</xdr:colOff>
      <xdr:row>56</xdr:row>
      <xdr:rowOff>28575</xdr:rowOff>
    </xdr:to>
    <xdr:sp macro="" textlink="">
      <xdr:nvSpPr>
        <xdr:cNvPr id="231506" name="AutoShape 194"/>
        <xdr:cNvSpPr>
          <a:spLocks noChangeArrowheads="1"/>
        </xdr:cNvSpPr>
      </xdr:nvSpPr>
      <xdr:spPr bwMode="auto">
        <a:xfrm>
          <a:off x="2162175" y="952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38100</xdr:rowOff>
    </xdr:from>
    <xdr:to>
      <xdr:col>3</xdr:col>
      <xdr:colOff>523875</xdr:colOff>
      <xdr:row>57</xdr:row>
      <xdr:rowOff>76200</xdr:rowOff>
    </xdr:to>
    <xdr:sp macro="" textlink="">
      <xdr:nvSpPr>
        <xdr:cNvPr id="11459" name="Text Box 195"/>
        <xdr:cNvSpPr txBox="1">
          <a:spLocks noChangeArrowheads="1"/>
        </xdr:cNvSpPr>
      </xdr:nvSpPr>
      <xdr:spPr bwMode="auto">
        <a:xfrm>
          <a:off x="18288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endParaRPr lang="ja-JP" altLang="en-US"/>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231508" name="AutoShape 196"/>
        <xdr:cNvSpPr>
          <a:spLocks noChangeArrowheads="1"/>
        </xdr:cNvSpPr>
      </xdr:nvSpPr>
      <xdr:spPr bwMode="auto">
        <a:xfrm>
          <a:off x="1266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0</xdr:rowOff>
    </xdr:from>
    <xdr:to>
      <xdr:col>2</xdr:col>
      <xdr:colOff>323850</xdr:colOff>
      <xdr:row>57</xdr:row>
      <xdr:rowOff>38100</xdr:rowOff>
    </xdr:to>
    <xdr:sp macro="" textlink="">
      <xdr:nvSpPr>
        <xdr:cNvPr id="11461" name="Text Box 197"/>
        <xdr:cNvSpPr txBox="1">
          <a:spLocks noChangeArrowheads="1"/>
        </xdr:cNvSpPr>
      </xdr:nvSpPr>
      <xdr:spPr bwMode="auto">
        <a:xfrm>
          <a:off x="942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54</xdr:row>
      <xdr:rowOff>57150</xdr:rowOff>
    </xdr:from>
    <xdr:to>
      <xdr:col>7</xdr:col>
      <xdr:colOff>66675</xdr:colOff>
      <xdr:row>54</xdr:row>
      <xdr:rowOff>161925</xdr:rowOff>
    </xdr:to>
    <xdr:sp macro="" textlink="">
      <xdr:nvSpPr>
        <xdr:cNvPr id="231515" name="Oval 203"/>
        <xdr:cNvSpPr>
          <a:spLocks noChangeArrowheads="1"/>
        </xdr:cNvSpPr>
      </xdr:nvSpPr>
      <xdr:spPr bwMode="auto">
        <a:xfrm>
          <a:off x="4772025"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104775</xdr:rowOff>
    </xdr:from>
    <xdr:to>
      <xdr:col>8</xdr:col>
      <xdr:colOff>180975</xdr:colOff>
      <xdr:row>54</xdr:row>
      <xdr:rowOff>142875</xdr:rowOff>
    </xdr:to>
    <xdr:sp macro="" textlink="">
      <xdr:nvSpPr>
        <xdr:cNvPr id="11468" name="扶助費該当値テキスト"/>
        <xdr:cNvSpPr txBox="1">
          <a:spLocks noChangeArrowheads="1"/>
        </xdr:cNvSpPr>
      </xdr:nvSpPr>
      <xdr:spPr bwMode="auto">
        <a:xfrm>
          <a:off x="49149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5</xdr:col>
      <xdr:colOff>495300</xdr:colOff>
      <xdr:row>54</xdr:row>
      <xdr:rowOff>0</xdr:rowOff>
    </xdr:from>
    <xdr:to>
      <xdr:col>5</xdr:col>
      <xdr:colOff>600075</xdr:colOff>
      <xdr:row>54</xdr:row>
      <xdr:rowOff>104775</xdr:rowOff>
    </xdr:to>
    <xdr:sp macro="" textlink="">
      <xdr:nvSpPr>
        <xdr:cNvPr id="231517" name="Oval 205"/>
        <xdr:cNvSpPr>
          <a:spLocks noChangeArrowheads="1"/>
        </xdr:cNvSpPr>
      </xdr:nvSpPr>
      <xdr:spPr bwMode="auto">
        <a:xfrm>
          <a:off x="3933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70" name="Text Box 206"/>
        <xdr:cNvSpPr txBox="1">
          <a:spLocks noChangeArrowheads="1"/>
        </xdr:cNvSpPr>
      </xdr:nvSpPr>
      <xdr:spPr bwMode="auto">
        <a:xfrm>
          <a:off x="3609975" y="905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endParaRPr lang="ja-JP" altLang="en-US"/>
        </a:p>
      </xdr:txBody>
    </xdr:sp>
    <xdr:clientData/>
  </xdr:twoCellAnchor>
  <xdr:twoCellAnchor>
    <xdr:from>
      <xdr:col>4</xdr:col>
      <xdr:colOff>295275</xdr:colOff>
      <xdr:row>53</xdr:row>
      <xdr:rowOff>133350</xdr:rowOff>
    </xdr:from>
    <xdr:to>
      <xdr:col>4</xdr:col>
      <xdr:colOff>400050</xdr:colOff>
      <xdr:row>54</xdr:row>
      <xdr:rowOff>66675</xdr:rowOff>
    </xdr:to>
    <xdr:sp macro="" textlink="">
      <xdr:nvSpPr>
        <xdr:cNvPr id="231519" name="Oval 207"/>
        <xdr:cNvSpPr>
          <a:spLocks noChangeArrowheads="1"/>
        </xdr:cNvSpPr>
      </xdr:nvSpPr>
      <xdr:spPr bwMode="auto">
        <a:xfrm>
          <a:off x="30480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104775</xdr:rowOff>
    </xdr:from>
    <xdr:to>
      <xdr:col>5</xdr:col>
      <xdr:colOff>38100</xdr:colOff>
      <xdr:row>53</xdr:row>
      <xdr:rowOff>142875</xdr:rowOff>
    </xdr:to>
    <xdr:sp macro="" textlink="">
      <xdr:nvSpPr>
        <xdr:cNvPr id="11472" name="Text Box 208"/>
        <xdr:cNvSpPr txBox="1">
          <a:spLocks noChangeArrowheads="1"/>
        </xdr:cNvSpPr>
      </xdr:nvSpPr>
      <xdr:spPr bwMode="auto">
        <a:xfrm>
          <a:off x="271462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endParaRPr lang="ja-JP" altLang="en-US"/>
        </a:p>
      </xdr:txBody>
    </xdr:sp>
    <xdr:clientData/>
  </xdr:twoCellAnchor>
  <xdr:twoCellAnchor>
    <xdr:from>
      <xdr:col>3</xdr:col>
      <xdr:colOff>95250</xdr:colOff>
      <xdr:row>53</xdr:row>
      <xdr:rowOff>38100</xdr:rowOff>
    </xdr:from>
    <xdr:to>
      <xdr:col>3</xdr:col>
      <xdr:colOff>190500</xdr:colOff>
      <xdr:row>53</xdr:row>
      <xdr:rowOff>142875</xdr:rowOff>
    </xdr:to>
    <xdr:sp macro="" textlink="">
      <xdr:nvSpPr>
        <xdr:cNvPr id="231521" name="Oval 209"/>
        <xdr:cNvSpPr>
          <a:spLocks noChangeArrowheads="1"/>
        </xdr:cNvSpPr>
      </xdr:nvSpPr>
      <xdr:spPr bwMode="auto">
        <a:xfrm>
          <a:off x="2162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xdr:rowOff>
    </xdr:from>
    <xdr:to>
      <xdr:col>3</xdr:col>
      <xdr:colOff>523875</xdr:colOff>
      <xdr:row>53</xdr:row>
      <xdr:rowOff>47625</xdr:rowOff>
    </xdr:to>
    <xdr:sp macro="" textlink="">
      <xdr:nvSpPr>
        <xdr:cNvPr id="11474" name="Text Box 210"/>
        <xdr:cNvSpPr txBox="1">
          <a:spLocks noChangeArrowheads="1"/>
        </xdr:cNvSpPr>
      </xdr:nvSpPr>
      <xdr:spPr bwMode="auto">
        <a:xfrm>
          <a:off x="18288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endParaRPr lang="ja-JP" altLang="en-US"/>
        </a:p>
      </xdr:txBody>
    </xdr:sp>
    <xdr:clientData/>
  </xdr:twoCellAnchor>
  <xdr:twoCellAnchor>
    <xdr:from>
      <xdr:col>1</xdr:col>
      <xdr:colOff>571500</xdr:colOff>
      <xdr:row>53</xdr:row>
      <xdr:rowOff>57150</xdr:rowOff>
    </xdr:from>
    <xdr:to>
      <xdr:col>1</xdr:col>
      <xdr:colOff>676275</xdr:colOff>
      <xdr:row>53</xdr:row>
      <xdr:rowOff>161925</xdr:rowOff>
    </xdr:to>
    <xdr:sp macro="" textlink="">
      <xdr:nvSpPr>
        <xdr:cNvPr id="231523" name="Oval 211"/>
        <xdr:cNvSpPr>
          <a:spLocks noChangeArrowheads="1"/>
        </xdr:cNvSpPr>
      </xdr:nvSpPr>
      <xdr:spPr bwMode="auto">
        <a:xfrm>
          <a:off x="1266825"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28575</xdr:rowOff>
    </xdr:from>
    <xdr:to>
      <xdr:col>2</xdr:col>
      <xdr:colOff>323850</xdr:colOff>
      <xdr:row>53</xdr:row>
      <xdr:rowOff>66675</xdr:rowOff>
    </xdr:to>
    <xdr:sp macro="" textlink="">
      <xdr:nvSpPr>
        <xdr:cNvPr id="11476" name="Text Box 212"/>
        <xdr:cNvSpPr txBox="1">
          <a:spLocks noChangeArrowheads="1"/>
        </xdr:cNvSpPr>
      </xdr:nvSpPr>
      <xdr:spPr bwMode="auto">
        <a:xfrm>
          <a:off x="942975"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31532"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31533"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ポイント減少し、類似団体平均値よりも低い水準となっている。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資金不足の特別会計もあることから多額の繰出をしており、平成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百万円増加したが、当町では公債費に係る率が突出しているため類似団体平均より低い水準となっている。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31537"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31539"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31541"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31543"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31545"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31547"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31549"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3155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231552"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endParaRPr lang="ja-JP" altLang="en-US"/>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231554" name="Line 242"/>
        <xdr:cNvSpPr>
          <a:spLocks noChangeShapeType="1"/>
        </xdr:cNvSpPr>
      </xdr:nvSpPr>
      <xdr:spPr bwMode="auto">
        <a:xfrm>
          <a:off x="16421100"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endParaRPr lang="ja-JP" altLang="en-US"/>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231556" name="Line 244"/>
        <xdr:cNvSpPr>
          <a:spLocks noChangeShapeType="1"/>
        </xdr:cNvSpPr>
      </xdr:nvSpPr>
      <xdr:spPr bwMode="auto">
        <a:xfrm>
          <a:off x="16421100"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142875</xdr:rowOff>
    </xdr:from>
    <xdr:to>
      <xdr:col>24</xdr:col>
      <xdr:colOff>28575</xdr:colOff>
      <xdr:row>55</xdr:row>
      <xdr:rowOff>66675</xdr:rowOff>
    </xdr:to>
    <xdr:sp macro="" textlink="">
      <xdr:nvSpPr>
        <xdr:cNvPr id="231557" name="Line 245"/>
        <xdr:cNvSpPr>
          <a:spLocks noChangeShapeType="1"/>
        </xdr:cNvSpPr>
      </xdr:nvSpPr>
      <xdr:spPr bwMode="auto">
        <a:xfrm flipV="1">
          <a:off x="15668625" y="94011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10" name="その他平均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231559"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123825</xdr:rowOff>
    </xdr:from>
    <xdr:to>
      <xdr:col>22</xdr:col>
      <xdr:colOff>561975</xdr:colOff>
      <xdr:row>55</xdr:row>
      <xdr:rowOff>66675</xdr:rowOff>
    </xdr:to>
    <xdr:sp macro="" textlink="">
      <xdr:nvSpPr>
        <xdr:cNvPr id="231560" name="Line 248"/>
        <xdr:cNvSpPr>
          <a:spLocks noChangeShapeType="1"/>
        </xdr:cNvSpPr>
      </xdr:nvSpPr>
      <xdr:spPr bwMode="auto">
        <a:xfrm>
          <a:off x="14782800" y="93821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231561"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161925</xdr:rowOff>
    </xdr:from>
    <xdr:to>
      <xdr:col>23</xdr:col>
      <xdr:colOff>228600</xdr:colOff>
      <xdr:row>58</xdr:row>
      <xdr:rowOff>28575</xdr:rowOff>
    </xdr:to>
    <xdr:sp macro="" textlink="">
      <xdr:nvSpPr>
        <xdr:cNvPr id="11514" name="Text Box 250"/>
        <xdr:cNvSpPr txBox="1">
          <a:spLocks noChangeArrowheads="1"/>
        </xdr:cNvSpPr>
      </xdr:nvSpPr>
      <xdr:spPr bwMode="auto">
        <a:xfrm>
          <a:off x="15287625" y="976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20</xdr:col>
      <xdr:colOff>161925</xdr:colOff>
      <xdr:row>54</xdr:row>
      <xdr:rowOff>123825</xdr:rowOff>
    </xdr:from>
    <xdr:to>
      <xdr:col>21</xdr:col>
      <xdr:colOff>361950</xdr:colOff>
      <xdr:row>55</xdr:row>
      <xdr:rowOff>9525</xdr:rowOff>
    </xdr:to>
    <xdr:sp macro="" textlink="">
      <xdr:nvSpPr>
        <xdr:cNvPr id="231563" name="Line 251"/>
        <xdr:cNvSpPr>
          <a:spLocks noChangeShapeType="1"/>
        </xdr:cNvSpPr>
      </xdr:nvSpPr>
      <xdr:spPr bwMode="auto">
        <a:xfrm flipV="1">
          <a:off x="13896975" y="93821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231564" name="AutoShape 252"/>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114300</xdr:rowOff>
    </xdr:from>
    <xdr:to>
      <xdr:col>22</xdr:col>
      <xdr:colOff>57150</xdr:colOff>
      <xdr:row>57</xdr:row>
      <xdr:rowOff>152400</xdr:rowOff>
    </xdr:to>
    <xdr:sp macro="" textlink="">
      <xdr:nvSpPr>
        <xdr:cNvPr id="11517" name="Text Box 253"/>
        <xdr:cNvSpPr txBox="1">
          <a:spLocks noChangeArrowheads="1"/>
        </xdr:cNvSpPr>
      </xdr:nvSpPr>
      <xdr:spPr bwMode="auto">
        <a:xfrm>
          <a:off x="14401800"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638175</xdr:colOff>
      <xdr:row>55</xdr:row>
      <xdr:rowOff>9525</xdr:rowOff>
    </xdr:from>
    <xdr:to>
      <xdr:col>20</xdr:col>
      <xdr:colOff>161925</xdr:colOff>
      <xdr:row>55</xdr:row>
      <xdr:rowOff>57150</xdr:rowOff>
    </xdr:to>
    <xdr:sp macro="" textlink="">
      <xdr:nvSpPr>
        <xdr:cNvPr id="231566" name="Line 254"/>
        <xdr:cNvSpPr>
          <a:spLocks noChangeShapeType="1"/>
        </xdr:cNvSpPr>
      </xdr:nvSpPr>
      <xdr:spPr bwMode="auto">
        <a:xfrm flipV="1">
          <a:off x="13001625" y="94392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231567" name="AutoShape 255"/>
        <xdr:cNvSpPr>
          <a:spLocks noChangeArrowheads="1"/>
        </xdr:cNvSpPr>
      </xdr:nvSpPr>
      <xdr:spPr bwMode="auto">
        <a:xfrm>
          <a:off x="13839825"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0</xdr:rowOff>
    </xdr:from>
    <xdr:to>
      <xdr:col>20</xdr:col>
      <xdr:colOff>542925</xdr:colOff>
      <xdr:row>58</xdr:row>
      <xdr:rowOff>38100</xdr:rowOff>
    </xdr:to>
    <xdr:sp macro="" textlink="">
      <xdr:nvSpPr>
        <xdr:cNvPr id="11520" name="Text Box 256"/>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590550</xdr:colOff>
      <xdr:row>56</xdr:row>
      <xdr:rowOff>0</xdr:rowOff>
    </xdr:from>
    <xdr:to>
      <xdr:col>19</xdr:col>
      <xdr:colOff>9525</xdr:colOff>
      <xdr:row>56</xdr:row>
      <xdr:rowOff>104775</xdr:rowOff>
    </xdr:to>
    <xdr:sp macro="" textlink="">
      <xdr:nvSpPr>
        <xdr:cNvPr id="231569" name="AutoShape 257"/>
        <xdr:cNvSpPr>
          <a:spLocks noChangeArrowheads="1"/>
        </xdr:cNvSpPr>
      </xdr:nvSpPr>
      <xdr:spPr bwMode="auto">
        <a:xfrm>
          <a:off x="12954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114300</xdr:rowOff>
    </xdr:from>
    <xdr:to>
      <xdr:col>19</xdr:col>
      <xdr:colOff>333375</xdr:colOff>
      <xdr:row>57</xdr:row>
      <xdr:rowOff>152400</xdr:rowOff>
    </xdr:to>
    <xdr:sp macro="" textlink="">
      <xdr:nvSpPr>
        <xdr:cNvPr id="11522" name="Text Box 258"/>
        <xdr:cNvSpPr txBox="1">
          <a:spLocks noChangeArrowheads="1"/>
        </xdr:cNvSpPr>
      </xdr:nvSpPr>
      <xdr:spPr bwMode="auto">
        <a:xfrm>
          <a:off x="1262062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54</xdr:row>
      <xdr:rowOff>95250</xdr:rowOff>
    </xdr:from>
    <xdr:to>
      <xdr:col>24</xdr:col>
      <xdr:colOff>85725</xdr:colOff>
      <xdr:row>55</xdr:row>
      <xdr:rowOff>19050</xdr:rowOff>
    </xdr:to>
    <xdr:sp macro="" textlink="">
      <xdr:nvSpPr>
        <xdr:cNvPr id="231576" name="Oval 264"/>
        <xdr:cNvSpPr>
          <a:spLocks noChangeArrowheads="1"/>
        </xdr:cNvSpPr>
      </xdr:nvSpPr>
      <xdr:spPr bwMode="auto">
        <a:xfrm>
          <a:off x="16459200"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133350</xdr:rowOff>
    </xdr:from>
    <xdr:to>
      <xdr:col>25</xdr:col>
      <xdr:colOff>200025</xdr:colOff>
      <xdr:row>55</xdr:row>
      <xdr:rowOff>0</xdr:rowOff>
    </xdr:to>
    <xdr:sp macro="" textlink="">
      <xdr:nvSpPr>
        <xdr:cNvPr id="11529" name="その他該当値テキスト"/>
        <xdr:cNvSpPr txBox="1">
          <a:spLocks noChangeArrowheads="1"/>
        </xdr:cNvSpPr>
      </xdr:nvSpPr>
      <xdr:spPr bwMode="auto">
        <a:xfrm>
          <a:off x="166020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endParaRPr lang="ja-JP" altLang="en-US"/>
        </a:p>
      </xdr:txBody>
    </xdr:sp>
    <xdr:clientData/>
  </xdr:twoCellAnchor>
  <xdr:twoCellAnchor>
    <xdr:from>
      <xdr:col>22</xdr:col>
      <xdr:colOff>514350</xdr:colOff>
      <xdr:row>55</xdr:row>
      <xdr:rowOff>19050</xdr:rowOff>
    </xdr:from>
    <xdr:to>
      <xdr:col>22</xdr:col>
      <xdr:colOff>619125</xdr:colOff>
      <xdr:row>55</xdr:row>
      <xdr:rowOff>123825</xdr:rowOff>
    </xdr:to>
    <xdr:sp macro="" textlink="">
      <xdr:nvSpPr>
        <xdr:cNvPr id="231578" name="Oval 266"/>
        <xdr:cNvSpPr>
          <a:spLocks noChangeArrowheads="1"/>
        </xdr:cNvSpPr>
      </xdr:nvSpPr>
      <xdr:spPr bwMode="auto">
        <a:xfrm>
          <a:off x="15621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161925</xdr:rowOff>
    </xdr:from>
    <xdr:to>
      <xdr:col>23</xdr:col>
      <xdr:colOff>228600</xdr:colOff>
      <xdr:row>55</xdr:row>
      <xdr:rowOff>28575</xdr:rowOff>
    </xdr:to>
    <xdr:sp macro="" textlink="">
      <xdr:nvSpPr>
        <xdr:cNvPr id="11531" name="Text Box 267"/>
        <xdr:cNvSpPr txBox="1">
          <a:spLocks noChangeArrowheads="1"/>
        </xdr:cNvSpPr>
      </xdr:nvSpPr>
      <xdr:spPr bwMode="auto">
        <a:xfrm>
          <a:off x="15287625" y="924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21</xdr:col>
      <xdr:colOff>314325</xdr:colOff>
      <xdr:row>54</xdr:row>
      <xdr:rowOff>76200</xdr:rowOff>
    </xdr:from>
    <xdr:to>
      <xdr:col>21</xdr:col>
      <xdr:colOff>409575</xdr:colOff>
      <xdr:row>55</xdr:row>
      <xdr:rowOff>9525</xdr:rowOff>
    </xdr:to>
    <xdr:sp macro="" textlink="">
      <xdr:nvSpPr>
        <xdr:cNvPr id="231580" name="Oval 268"/>
        <xdr:cNvSpPr>
          <a:spLocks noChangeArrowheads="1"/>
        </xdr:cNvSpPr>
      </xdr:nvSpPr>
      <xdr:spPr bwMode="auto">
        <a:xfrm>
          <a:off x="14735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47625</xdr:rowOff>
    </xdr:from>
    <xdr:to>
      <xdr:col>22</xdr:col>
      <xdr:colOff>57150</xdr:colOff>
      <xdr:row>54</xdr:row>
      <xdr:rowOff>85725</xdr:rowOff>
    </xdr:to>
    <xdr:sp macro="" textlink="">
      <xdr:nvSpPr>
        <xdr:cNvPr id="11533" name="Text Box 269"/>
        <xdr:cNvSpPr txBox="1">
          <a:spLocks noChangeArrowheads="1"/>
        </xdr:cNvSpPr>
      </xdr:nvSpPr>
      <xdr:spPr bwMode="auto">
        <a:xfrm>
          <a:off x="14401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endParaRPr lang="ja-JP" altLang="en-US"/>
        </a:p>
      </xdr:txBody>
    </xdr:sp>
    <xdr:clientData/>
  </xdr:twoCellAnchor>
  <xdr:twoCellAnchor>
    <xdr:from>
      <xdr:col>20</xdr:col>
      <xdr:colOff>104775</xdr:colOff>
      <xdr:row>54</xdr:row>
      <xdr:rowOff>133350</xdr:rowOff>
    </xdr:from>
    <xdr:to>
      <xdr:col>20</xdr:col>
      <xdr:colOff>209550</xdr:colOff>
      <xdr:row>55</xdr:row>
      <xdr:rowOff>57150</xdr:rowOff>
    </xdr:to>
    <xdr:sp macro="" textlink="">
      <xdr:nvSpPr>
        <xdr:cNvPr id="231582" name="Oval 270"/>
        <xdr:cNvSpPr>
          <a:spLocks noChangeArrowheads="1"/>
        </xdr:cNvSpPr>
      </xdr:nvSpPr>
      <xdr:spPr bwMode="auto">
        <a:xfrm>
          <a:off x="13839825"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95250</xdr:rowOff>
    </xdr:from>
    <xdr:to>
      <xdr:col>20</xdr:col>
      <xdr:colOff>542925</xdr:colOff>
      <xdr:row>54</xdr:row>
      <xdr:rowOff>133350</xdr:rowOff>
    </xdr:to>
    <xdr:sp macro="" textlink="">
      <xdr:nvSpPr>
        <xdr:cNvPr id="11535" name="Text Box 271"/>
        <xdr:cNvSpPr txBox="1">
          <a:spLocks noChangeArrowheads="1"/>
        </xdr:cNvSpPr>
      </xdr:nvSpPr>
      <xdr:spPr bwMode="auto">
        <a:xfrm>
          <a:off x="13515975"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18</xdr:col>
      <xdr:colOff>590550</xdr:colOff>
      <xdr:row>55</xdr:row>
      <xdr:rowOff>0</xdr:rowOff>
    </xdr:from>
    <xdr:to>
      <xdr:col>19</xdr:col>
      <xdr:colOff>9525</xdr:colOff>
      <xdr:row>55</xdr:row>
      <xdr:rowOff>104775</xdr:rowOff>
    </xdr:to>
    <xdr:sp macro="" textlink="">
      <xdr:nvSpPr>
        <xdr:cNvPr id="231584" name="Oval 272"/>
        <xdr:cNvSpPr>
          <a:spLocks noChangeArrowheads="1"/>
        </xdr:cNvSpPr>
      </xdr:nvSpPr>
      <xdr:spPr bwMode="auto">
        <a:xfrm>
          <a:off x="12954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142875</xdr:rowOff>
    </xdr:from>
    <xdr:to>
      <xdr:col>19</xdr:col>
      <xdr:colOff>333375</xdr:colOff>
      <xdr:row>55</xdr:row>
      <xdr:rowOff>9525</xdr:rowOff>
    </xdr:to>
    <xdr:sp macro="" textlink="">
      <xdr:nvSpPr>
        <xdr:cNvPr id="11537" name="Text Box 273"/>
        <xdr:cNvSpPr txBox="1">
          <a:spLocks noChangeArrowheads="1"/>
        </xdr:cNvSpPr>
      </xdr:nvSpPr>
      <xdr:spPr bwMode="auto">
        <a:xfrm>
          <a:off x="1262062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11/75</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1593"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31594"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年度より</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ポイント増加しているが、類似団体平均値よりも低い水準となっている。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増加した要因は、町制施行５周年記念事業、生保国庫返納、派遣医師負担金等の増である。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公債費の高い当町においては、他の経費削減に努めなければならず、各種団体への補助交付については年々見直しを行っているところである。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31598"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31600"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31602"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31604"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31606"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31608"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3160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231610"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endParaRPr lang="ja-JP" altLang="en-US"/>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231612" name="Line 300"/>
        <xdr:cNvSpPr>
          <a:spLocks noChangeShapeType="1"/>
        </xdr:cNvSpPr>
      </xdr:nvSpPr>
      <xdr:spPr bwMode="auto">
        <a:xfrm>
          <a:off x="16421100"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endParaRPr lang="ja-JP" altLang="en-US"/>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231614" name="Line 302"/>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152400</xdr:rowOff>
    </xdr:from>
    <xdr:to>
      <xdr:col>24</xdr:col>
      <xdr:colOff>28575</xdr:colOff>
      <xdr:row>36</xdr:row>
      <xdr:rowOff>38100</xdr:rowOff>
    </xdr:to>
    <xdr:sp macro="" textlink="">
      <xdr:nvSpPr>
        <xdr:cNvPr id="231615" name="Line 303"/>
        <xdr:cNvSpPr>
          <a:spLocks noChangeShapeType="1"/>
        </xdr:cNvSpPr>
      </xdr:nvSpPr>
      <xdr:spPr bwMode="auto">
        <a:xfrm>
          <a:off x="15668625" y="61531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68"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231617"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133350</xdr:rowOff>
    </xdr:from>
    <xdr:to>
      <xdr:col>22</xdr:col>
      <xdr:colOff>561975</xdr:colOff>
      <xdr:row>35</xdr:row>
      <xdr:rowOff>152400</xdr:rowOff>
    </xdr:to>
    <xdr:sp macro="" textlink="">
      <xdr:nvSpPr>
        <xdr:cNvPr id="231618" name="Line 306"/>
        <xdr:cNvSpPr>
          <a:spLocks noChangeShapeType="1"/>
        </xdr:cNvSpPr>
      </xdr:nvSpPr>
      <xdr:spPr bwMode="auto">
        <a:xfrm>
          <a:off x="14782800" y="6134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231619"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72" name="Text Box 308"/>
        <xdr:cNvSpPr txBox="1">
          <a:spLocks noChangeArrowheads="1"/>
        </xdr:cNvSpPr>
      </xdr:nvSpPr>
      <xdr:spPr bwMode="auto">
        <a:xfrm>
          <a:off x="15287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20</xdr:col>
      <xdr:colOff>161925</xdr:colOff>
      <xdr:row>35</xdr:row>
      <xdr:rowOff>133350</xdr:rowOff>
    </xdr:from>
    <xdr:to>
      <xdr:col>21</xdr:col>
      <xdr:colOff>361950</xdr:colOff>
      <xdr:row>36</xdr:row>
      <xdr:rowOff>38100</xdr:rowOff>
    </xdr:to>
    <xdr:sp macro="" textlink="">
      <xdr:nvSpPr>
        <xdr:cNvPr id="231621" name="Line 309"/>
        <xdr:cNvSpPr>
          <a:spLocks noChangeShapeType="1"/>
        </xdr:cNvSpPr>
      </xdr:nvSpPr>
      <xdr:spPr bwMode="auto">
        <a:xfrm flipV="1">
          <a:off x="13896975" y="61341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231622" name="AutoShape 310"/>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75" name="Text Box 311"/>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35</xdr:row>
      <xdr:rowOff>161925</xdr:rowOff>
    </xdr:from>
    <xdr:to>
      <xdr:col>20</xdr:col>
      <xdr:colOff>161925</xdr:colOff>
      <xdr:row>36</xdr:row>
      <xdr:rowOff>38100</xdr:rowOff>
    </xdr:to>
    <xdr:sp macro="" textlink="">
      <xdr:nvSpPr>
        <xdr:cNvPr id="231624" name="Line 312"/>
        <xdr:cNvSpPr>
          <a:spLocks noChangeShapeType="1"/>
        </xdr:cNvSpPr>
      </xdr:nvSpPr>
      <xdr:spPr bwMode="auto">
        <a:xfrm>
          <a:off x="13001625" y="61626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231625" name="AutoShape 313"/>
        <xdr:cNvSpPr>
          <a:spLocks noChangeArrowheads="1"/>
        </xdr:cNvSpPr>
      </xdr:nvSpPr>
      <xdr:spPr bwMode="auto">
        <a:xfrm>
          <a:off x="13839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95250</xdr:rowOff>
    </xdr:from>
    <xdr:to>
      <xdr:col>20</xdr:col>
      <xdr:colOff>542925</xdr:colOff>
      <xdr:row>38</xdr:row>
      <xdr:rowOff>133350</xdr:rowOff>
    </xdr:to>
    <xdr:sp macro="" textlink="">
      <xdr:nvSpPr>
        <xdr:cNvPr id="11578" name="Text Box 314"/>
        <xdr:cNvSpPr txBox="1">
          <a:spLocks noChangeArrowheads="1"/>
        </xdr:cNvSpPr>
      </xdr:nvSpPr>
      <xdr:spPr bwMode="auto">
        <a:xfrm>
          <a:off x="13515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590550</xdr:colOff>
      <xdr:row>37</xdr:row>
      <xdr:rowOff>19050</xdr:rowOff>
    </xdr:from>
    <xdr:to>
      <xdr:col>19</xdr:col>
      <xdr:colOff>9525</xdr:colOff>
      <xdr:row>37</xdr:row>
      <xdr:rowOff>114300</xdr:rowOff>
    </xdr:to>
    <xdr:sp macro="" textlink="">
      <xdr:nvSpPr>
        <xdr:cNvPr id="231627" name="AutoShape 315"/>
        <xdr:cNvSpPr>
          <a:spLocks noChangeArrowheads="1"/>
        </xdr:cNvSpPr>
      </xdr:nvSpPr>
      <xdr:spPr bwMode="auto">
        <a:xfrm>
          <a:off x="12954000"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133350</xdr:rowOff>
    </xdr:from>
    <xdr:to>
      <xdr:col>19</xdr:col>
      <xdr:colOff>333375</xdr:colOff>
      <xdr:row>39</xdr:row>
      <xdr:rowOff>0</xdr:rowOff>
    </xdr:to>
    <xdr:sp macro="" textlink="">
      <xdr:nvSpPr>
        <xdr:cNvPr id="11580" name="Text Box 316"/>
        <xdr:cNvSpPr txBox="1">
          <a:spLocks noChangeArrowheads="1"/>
        </xdr:cNvSpPr>
      </xdr:nvSpPr>
      <xdr:spPr bwMode="auto">
        <a:xfrm>
          <a:off x="12620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35</xdr:row>
      <xdr:rowOff>161925</xdr:rowOff>
    </xdr:from>
    <xdr:to>
      <xdr:col>24</xdr:col>
      <xdr:colOff>85725</xdr:colOff>
      <xdr:row>36</xdr:row>
      <xdr:rowOff>95250</xdr:rowOff>
    </xdr:to>
    <xdr:sp macro="" textlink="">
      <xdr:nvSpPr>
        <xdr:cNvPr id="231634" name="Oval 322"/>
        <xdr:cNvSpPr>
          <a:spLocks noChangeArrowheads="1"/>
        </xdr:cNvSpPr>
      </xdr:nvSpPr>
      <xdr:spPr bwMode="auto">
        <a:xfrm>
          <a:off x="164592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38100</xdr:rowOff>
    </xdr:from>
    <xdr:to>
      <xdr:col>25</xdr:col>
      <xdr:colOff>200025</xdr:colOff>
      <xdr:row>36</xdr:row>
      <xdr:rowOff>76200</xdr:rowOff>
    </xdr:to>
    <xdr:sp macro="" textlink="">
      <xdr:nvSpPr>
        <xdr:cNvPr id="11587" name="補助費等該当値テキスト"/>
        <xdr:cNvSpPr txBox="1">
          <a:spLocks noChangeArrowheads="1"/>
        </xdr:cNvSpPr>
      </xdr:nvSpPr>
      <xdr:spPr bwMode="auto">
        <a:xfrm>
          <a:off x="166020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22</xdr:col>
      <xdr:colOff>514350</xdr:colOff>
      <xdr:row>35</xdr:row>
      <xdr:rowOff>104775</xdr:rowOff>
    </xdr:from>
    <xdr:to>
      <xdr:col>22</xdr:col>
      <xdr:colOff>619125</xdr:colOff>
      <xdr:row>36</xdr:row>
      <xdr:rowOff>38100</xdr:rowOff>
    </xdr:to>
    <xdr:sp macro="" textlink="">
      <xdr:nvSpPr>
        <xdr:cNvPr id="231636" name="Oval 324"/>
        <xdr:cNvSpPr>
          <a:spLocks noChangeArrowheads="1"/>
        </xdr:cNvSpPr>
      </xdr:nvSpPr>
      <xdr:spPr bwMode="auto">
        <a:xfrm>
          <a:off x="15621000"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76200</xdr:rowOff>
    </xdr:from>
    <xdr:to>
      <xdr:col>23</xdr:col>
      <xdr:colOff>228600</xdr:colOff>
      <xdr:row>35</xdr:row>
      <xdr:rowOff>114300</xdr:rowOff>
    </xdr:to>
    <xdr:sp macro="" textlink="">
      <xdr:nvSpPr>
        <xdr:cNvPr id="11589" name="Text Box 325"/>
        <xdr:cNvSpPr txBox="1">
          <a:spLocks noChangeArrowheads="1"/>
        </xdr:cNvSpPr>
      </xdr:nvSpPr>
      <xdr:spPr bwMode="auto">
        <a:xfrm>
          <a:off x="15287625" y="590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endParaRPr lang="ja-JP" altLang="en-US"/>
        </a:p>
      </xdr:txBody>
    </xdr:sp>
    <xdr:clientData/>
  </xdr:twoCellAnchor>
  <xdr:twoCellAnchor>
    <xdr:from>
      <xdr:col>21</xdr:col>
      <xdr:colOff>314325</xdr:colOff>
      <xdr:row>35</xdr:row>
      <xdr:rowOff>85725</xdr:rowOff>
    </xdr:from>
    <xdr:to>
      <xdr:col>21</xdr:col>
      <xdr:colOff>409575</xdr:colOff>
      <xdr:row>36</xdr:row>
      <xdr:rowOff>9525</xdr:rowOff>
    </xdr:to>
    <xdr:sp macro="" textlink="">
      <xdr:nvSpPr>
        <xdr:cNvPr id="231638" name="Oval 326"/>
        <xdr:cNvSpPr>
          <a:spLocks noChangeArrowheads="1"/>
        </xdr:cNvSpPr>
      </xdr:nvSpPr>
      <xdr:spPr bwMode="auto">
        <a:xfrm>
          <a:off x="14735175" y="6086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47625</xdr:rowOff>
    </xdr:from>
    <xdr:to>
      <xdr:col>22</xdr:col>
      <xdr:colOff>57150</xdr:colOff>
      <xdr:row>35</xdr:row>
      <xdr:rowOff>85725</xdr:rowOff>
    </xdr:to>
    <xdr:sp macro="" textlink="">
      <xdr:nvSpPr>
        <xdr:cNvPr id="11591" name="Text Box 327"/>
        <xdr:cNvSpPr txBox="1">
          <a:spLocks noChangeArrowheads="1"/>
        </xdr:cNvSpPr>
      </xdr:nvSpPr>
      <xdr:spPr bwMode="auto">
        <a:xfrm>
          <a:off x="14401800"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endParaRPr lang="ja-JP" altLang="en-US"/>
        </a:p>
      </xdr:txBody>
    </xdr:sp>
    <xdr:clientData/>
  </xdr:twoCellAnchor>
  <xdr:twoCellAnchor>
    <xdr:from>
      <xdr:col>20</xdr:col>
      <xdr:colOff>104775</xdr:colOff>
      <xdr:row>35</xdr:row>
      <xdr:rowOff>152400</xdr:rowOff>
    </xdr:from>
    <xdr:to>
      <xdr:col>20</xdr:col>
      <xdr:colOff>209550</xdr:colOff>
      <xdr:row>36</xdr:row>
      <xdr:rowOff>85725</xdr:rowOff>
    </xdr:to>
    <xdr:sp macro="" textlink="">
      <xdr:nvSpPr>
        <xdr:cNvPr id="231640" name="Oval 328"/>
        <xdr:cNvSpPr>
          <a:spLocks noChangeArrowheads="1"/>
        </xdr:cNvSpPr>
      </xdr:nvSpPr>
      <xdr:spPr bwMode="auto">
        <a:xfrm>
          <a:off x="138398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123825</xdr:rowOff>
    </xdr:from>
    <xdr:to>
      <xdr:col>20</xdr:col>
      <xdr:colOff>542925</xdr:colOff>
      <xdr:row>35</xdr:row>
      <xdr:rowOff>161925</xdr:rowOff>
    </xdr:to>
    <xdr:sp macro="" textlink="">
      <xdr:nvSpPr>
        <xdr:cNvPr id="11593" name="Text Box 329"/>
        <xdr:cNvSpPr txBox="1">
          <a:spLocks noChangeArrowheads="1"/>
        </xdr:cNvSpPr>
      </xdr:nvSpPr>
      <xdr:spPr bwMode="auto">
        <a:xfrm>
          <a:off x="1351597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endParaRPr lang="ja-JP" altLang="en-US"/>
        </a:p>
      </xdr:txBody>
    </xdr:sp>
    <xdr:clientData/>
  </xdr:twoCellAnchor>
  <xdr:twoCellAnchor>
    <xdr:from>
      <xdr:col>18</xdr:col>
      <xdr:colOff>590550</xdr:colOff>
      <xdr:row>35</xdr:row>
      <xdr:rowOff>114300</xdr:rowOff>
    </xdr:from>
    <xdr:to>
      <xdr:col>19</xdr:col>
      <xdr:colOff>9525</xdr:colOff>
      <xdr:row>36</xdr:row>
      <xdr:rowOff>47625</xdr:rowOff>
    </xdr:to>
    <xdr:sp macro="" textlink="">
      <xdr:nvSpPr>
        <xdr:cNvPr id="231642" name="Oval 330"/>
        <xdr:cNvSpPr>
          <a:spLocks noChangeArrowheads="1"/>
        </xdr:cNvSpPr>
      </xdr:nvSpPr>
      <xdr:spPr bwMode="auto">
        <a:xfrm>
          <a:off x="12954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85725</xdr:rowOff>
    </xdr:from>
    <xdr:to>
      <xdr:col>19</xdr:col>
      <xdr:colOff>333375</xdr:colOff>
      <xdr:row>35</xdr:row>
      <xdr:rowOff>123825</xdr:rowOff>
    </xdr:to>
    <xdr:sp macro="" textlink="">
      <xdr:nvSpPr>
        <xdr:cNvPr id="11595" name="Text Box 331"/>
        <xdr:cNvSpPr txBox="1">
          <a:spLocks noChangeArrowheads="1"/>
        </xdr:cNvSpPr>
      </xdr:nvSpPr>
      <xdr:spPr bwMode="auto">
        <a:xfrm>
          <a:off x="12620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75/75</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21.3</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1651"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31652"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合併市町村の地方債残高を承継したことから公債費は高い水準を推移している。平成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年度には公債費負担適正化計画を策定し、新規発行を抑制するなど公債費削減に取り組んできた。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その成果もあり、年々減少してはいるものの、依然として類似団体、県内でも最低順位である。高利率の繰上償還や公債費負担のピーク年度を過ぎたことからも今後さらに減少傾向にあるが、引き続き新規地方債発行を抑制するなど、財政運営の健全化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31656"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31658" name="Line 346"/>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11" name="Text Box 347"/>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31660" name="Line 348"/>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3" name="Text Box 349"/>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31662"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31664" name="Line 352"/>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7" name="Text Box 353"/>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31666" name="Line 354"/>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9" name="Text Box 355"/>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31668"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3166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47625</xdr:rowOff>
    </xdr:from>
    <xdr:to>
      <xdr:col>7</xdr:col>
      <xdr:colOff>19050</xdr:colOff>
      <xdr:row>79</xdr:row>
      <xdr:rowOff>104775</xdr:rowOff>
    </xdr:to>
    <xdr:sp macro="" textlink="">
      <xdr:nvSpPr>
        <xdr:cNvPr id="231670" name="Line 358"/>
        <xdr:cNvSpPr>
          <a:spLocks noChangeShapeType="1"/>
        </xdr:cNvSpPr>
      </xdr:nvSpPr>
      <xdr:spPr bwMode="auto">
        <a:xfrm flipV="1">
          <a:off x="4829175" y="12563475"/>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104775</xdr:rowOff>
    </xdr:from>
    <xdr:to>
      <xdr:col>8</xdr:col>
      <xdr:colOff>180975</xdr:colOff>
      <xdr:row>80</xdr:row>
      <xdr:rowOff>142875</xdr:rowOff>
    </xdr:to>
    <xdr:sp macro="" textlink="">
      <xdr:nvSpPr>
        <xdr:cNvPr id="11623" name="公債費最小値テキスト"/>
        <xdr:cNvSpPr txBox="1">
          <a:spLocks noChangeArrowheads="1"/>
        </xdr:cNvSpPr>
      </xdr:nvSpPr>
      <xdr:spPr bwMode="auto">
        <a:xfrm>
          <a:off x="49149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endParaRPr lang="ja-JP" altLang="en-US"/>
        </a:p>
      </xdr:txBody>
    </xdr:sp>
    <xdr:clientData/>
  </xdr:twoCellAnchor>
  <xdr:twoCellAnchor>
    <xdr:from>
      <xdr:col>6</xdr:col>
      <xdr:colOff>609600</xdr:colOff>
      <xdr:row>79</xdr:row>
      <xdr:rowOff>104775</xdr:rowOff>
    </xdr:from>
    <xdr:to>
      <xdr:col>7</xdr:col>
      <xdr:colOff>104775</xdr:colOff>
      <xdr:row>79</xdr:row>
      <xdr:rowOff>104775</xdr:rowOff>
    </xdr:to>
    <xdr:sp macro="" textlink="">
      <xdr:nvSpPr>
        <xdr:cNvPr id="231672" name="Line 360"/>
        <xdr:cNvSpPr>
          <a:spLocks noChangeShapeType="1"/>
        </xdr:cNvSpPr>
      </xdr:nvSpPr>
      <xdr:spPr bwMode="auto">
        <a:xfrm>
          <a:off x="4733925" y="1364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161925</xdr:rowOff>
    </xdr:from>
    <xdr:to>
      <xdr:col>8</xdr:col>
      <xdr:colOff>180975</xdr:colOff>
      <xdr:row>73</xdr:row>
      <xdr:rowOff>28575</xdr:rowOff>
    </xdr:to>
    <xdr:sp macro="" textlink="">
      <xdr:nvSpPr>
        <xdr:cNvPr id="11625" name="公債費最大値テキスト"/>
        <xdr:cNvSpPr txBox="1">
          <a:spLocks noChangeArrowheads="1"/>
        </xdr:cNvSpPr>
      </xdr:nvSpPr>
      <xdr:spPr bwMode="auto">
        <a:xfrm>
          <a:off x="4914900" y="12334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6</xdr:col>
      <xdr:colOff>609600</xdr:colOff>
      <xdr:row>73</xdr:row>
      <xdr:rowOff>47625</xdr:rowOff>
    </xdr:from>
    <xdr:to>
      <xdr:col>7</xdr:col>
      <xdr:colOff>104775</xdr:colOff>
      <xdr:row>73</xdr:row>
      <xdr:rowOff>47625</xdr:rowOff>
    </xdr:to>
    <xdr:sp macro="" textlink="">
      <xdr:nvSpPr>
        <xdr:cNvPr id="231674" name="Line 362"/>
        <xdr:cNvSpPr>
          <a:spLocks noChangeShapeType="1"/>
        </xdr:cNvSpPr>
      </xdr:nvSpPr>
      <xdr:spPr bwMode="auto">
        <a:xfrm>
          <a:off x="4733925" y="12563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104775</xdr:rowOff>
    </xdr:from>
    <xdr:to>
      <xdr:col>7</xdr:col>
      <xdr:colOff>19050</xdr:colOff>
      <xdr:row>79</xdr:row>
      <xdr:rowOff>123825</xdr:rowOff>
    </xdr:to>
    <xdr:sp macro="" textlink="">
      <xdr:nvSpPr>
        <xdr:cNvPr id="231675" name="Line 363"/>
        <xdr:cNvSpPr>
          <a:spLocks noChangeShapeType="1"/>
        </xdr:cNvSpPr>
      </xdr:nvSpPr>
      <xdr:spPr bwMode="auto">
        <a:xfrm flipV="1">
          <a:off x="3990975" y="13649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123825</xdr:rowOff>
    </xdr:from>
    <xdr:to>
      <xdr:col>8</xdr:col>
      <xdr:colOff>180975</xdr:colOff>
      <xdr:row>76</xdr:row>
      <xdr:rowOff>161925</xdr:rowOff>
    </xdr:to>
    <xdr:sp macro="" textlink="">
      <xdr:nvSpPr>
        <xdr:cNvPr id="11628" name="公債費平均値テキスト"/>
        <xdr:cNvSpPr txBox="1">
          <a:spLocks noChangeArrowheads="1"/>
        </xdr:cNvSpPr>
      </xdr:nvSpPr>
      <xdr:spPr bwMode="auto">
        <a:xfrm>
          <a:off x="49149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6</xdr:col>
      <xdr:colOff>647700</xdr:colOff>
      <xdr:row>76</xdr:row>
      <xdr:rowOff>85725</xdr:rowOff>
    </xdr:from>
    <xdr:to>
      <xdr:col>7</xdr:col>
      <xdr:colOff>66675</xdr:colOff>
      <xdr:row>77</xdr:row>
      <xdr:rowOff>9525</xdr:rowOff>
    </xdr:to>
    <xdr:sp macro="" textlink="">
      <xdr:nvSpPr>
        <xdr:cNvPr id="231677" name="AutoShape 365"/>
        <xdr:cNvSpPr>
          <a:spLocks noChangeArrowheads="1"/>
        </xdr:cNvSpPr>
      </xdr:nvSpPr>
      <xdr:spPr bwMode="auto">
        <a:xfrm>
          <a:off x="4772025" y="13115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123825</xdr:rowOff>
    </xdr:from>
    <xdr:to>
      <xdr:col>5</xdr:col>
      <xdr:colOff>552450</xdr:colOff>
      <xdr:row>79</xdr:row>
      <xdr:rowOff>152400</xdr:rowOff>
    </xdr:to>
    <xdr:sp macro="" textlink="">
      <xdr:nvSpPr>
        <xdr:cNvPr id="231678" name="Line 366"/>
        <xdr:cNvSpPr>
          <a:spLocks noChangeShapeType="1"/>
        </xdr:cNvSpPr>
      </xdr:nvSpPr>
      <xdr:spPr bwMode="auto">
        <a:xfrm flipV="1">
          <a:off x="3095625" y="136683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85725</xdr:rowOff>
    </xdr:from>
    <xdr:to>
      <xdr:col>5</xdr:col>
      <xdr:colOff>600075</xdr:colOff>
      <xdr:row>77</xdr:row>
      <xdr:rowOff>9525</xdr:rowOff>
    </xdr:to>
    <xdr:sp macro="" textlink="">
      <xdr:nvSpPr>
        <xdr:cNvPr id="231679" name="AutoShape 367"/>
        <xdr:cNvSpPr>
          <a:spLocks noChangeArrowheads="1"/>
        </xdr:cNvSpPr>
      </xdr:nvSpPr>
      <xdr:spPr bwMode="auto">
        <a:xfrm>
          <a:off x="3933825" y="1311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47625</xdr:rowOff>
    </xdr:from>
    <xdr:to>
      <xdr:col>6</xdr:col>
      <xdr:colOff>219075</xdr:colOff>
      <xdr:row>76</xdr:row>
      <xdr:rowOff>85725</xdr:rowOff>
    </xdr:to>
    <xdr:sp macro="" textlink="">
      <xdr:nvSpPr>
        <xdr:cNvPr id="11632" name="Text Box 368"/>
        <xdr:cNvSpPr txBox="1">
          <a:spLocks noChangeArrowheads="1"/>
        </xdr:cNvSpPr>
      </xdr:nvSpPr>
      <xdr:spPr bwMode="auto">
        <a:xfrm>
          <a:off x="3609975" y="1290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xdr:from>
      <xdr:col>3</xdr:col>
      <xdr:colOff>142875</xdr:colOff>
      <xdr:row>79</xdr:row>
      <xdr:rowOff>152400</xdr:rowOff>
    </xdr:from>
    <xdr:to>
      <xdr:col>4</xdr:col>
      <xdr:colOff>342900</xdr:colOff>
      <xdr:row>80</xdr:row>
      <xdr:rowOff>57150</xdr:rowOff>
    </xdr:to>
    <xdr:sp macro="" textlink="">
      <xdr:nvSpPr>
        <xdr:cNvPr id="231681" name="Line 369"/>
        <xdr:cNvSpPr>
          <a:spLocks noChangeShapeType="1"/>
        </xdr:cNvSpPr>
      </xdr:nvSpPr>
      <xdr:spPr bwMode="auto">
        <a:xfrm flipV="1">
          <a:off x="2209800" y="136969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38100</xdr:rowOff>
    </xdr:from>
    <xdr:to>
      <xdr:col>4</xdr:col>
      <xdr:colOff>400050</xdr:colOff>
      <xdr:row>76</xdr:row>
      <xdr:rowOff>142875</xdr:rowOff>
    </xdr:to>
    <xdr:sp macro="" textlink="">
      <xdr:nvSpPr>
        <xdr:cNvPr id="231682" name="AutoShape 370"/>
        <xdr:cNvSpPr>
          <a:spLocks noChangeArrowheads="1"/>
        </xdr:cNvSpPr>
      </xdr:nvSpPr>
      <xdr:spPr bwMode="auto">
        <a:xfrm>
          <a:off x="3048000" y="1306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xdr:rowOff>
    </xdr:from>
    <xdr:to>
      <xdr:col>5</xdr:col>
      <xdr:colOff>38100</xdr:colOff>
      <xdr:row>76</xdr:row>
      <xdr:rowOff>47625</xdr:rowOff>
    </xdr:to>
    <xdr:sp macro="" textlink="">
      <xdr:nvSpPr>
        <xdr:cNvPr id="11635" name="Text Box 371"/>
        <xdr:cNvSpPr txBox="1">
          <a:spLocks noChangeArrowheads="1"/>
        </xdr:cNvSpPr>
      </xdr:nvSpPr>
      <xdr:spPr bwMode="auto">
        <a:xfrm>
          <a:off x="271462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xdr:from>
      <xdr:col>1</xdr:col>
      <xdr:colOff>628650</xdr:colOff>
      <xdr:row>80</xdr:row>
      <xdr:rowOff>57150</xdr:rowOff>
    </xdr:from>
    <xdr:to>
      <xdr:col>3</xdr:col>
      <xdr:colOff>142875</xdr:colOff>
      <xdr:row>80</xdr:row>
      <xdr:rowOff>85725</xdr:rowOff>
    </xdr:to>
    <xdr:sp macro="" textlink="">
      <xdr:nvSpPr>
        <xdr:cNvPr id="231684" name="Line 372"/>
        <xdr:cNvSpPr>
          <a:spLocks noChangeShapeType="1"/>
        </xdr:cNvSpPr>
      </xdr:nvSpPr>
      <xdr:spPr bwMode="auto">
        <a:xfrm flipV="1">
          <a:off x="1323975" y="13773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95250</xdr:rowOff>
    </xdr:from>
    <xdr:to>
      <xdr:col>3</xdr:col>
      <xdr:colOff>190500</xdr:colOff>
      <xdr:row>77</xdr:row>
      <xdr:rowOff>28575</xdr:rowOff>
    </xdr:to>
    <xdr:sp macro="" textlink="">
      <xdr:nvSpPr>
        <xdr:cNvPr id="231685" name="AutoShape 373"/>
        <xdr:cNvSpPr>
          <a:spLocks noChangeArrowheads="1"/>
        </xdr:cNvSpPr>
      </xdr:nvSpPr>
      <xdr:spPr bwMode="auto">
        <a:xfrm>
          <a:off x="2162175" y="13125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66675</xdr:rowOff>
    </xdr:from>
    <xdr:to>
      <xdr:col>3</xdr:col>
      <xdr:colOff>523875</xdr:colOff>
      <xdr:row>76</xdr:row>
      <xdr:rowOff>104775</xdr:rowOff>
    </xdr:to>
    <xdr:sp macro="" textlink="">
      <xdr:nvSpPr>
        <xdr:cNvPr id="11638" name="Text Box 374"/>
        <xdr:cNvSpPr txBox="1">
          <a:spLocks noChangeArrowheads="1"/>
        </xdr:cNvSpPr>
      </xdr:nvSpPr>
      <xdr:spPr bwMode="auto">
        <a:xfrm>
          <a:off x="1828800"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571500</xdr:colOff>
      <xdr:row>76</xdr:row>
      <xdr:rowOff>95250</xdr:rowOff>
    </xdr:from>
    <xdr:to>
      <xdr:col>1</xdr:col>
      <xdr:colOff>676275</xdr:colOff>
      <xdr:row>77</xdr:row>
      <xdr:rowOff>28575</xdr:rowOff>
    </xdr:to>
    <xdr:sp macro="" textlink="">
      <xdr:nvSpPr>
        <xdr:cNvPr id="231687" name="AutoShape 375"/>
        <xdr:cNvSpPr>
          <a:spLocks noChangeArrowheads="1"/>
        </xdr:cNvSpPr>
      </xdr:nvSpPr>
      <xdr:spPr bwMode="auto">
        <a:xfrm>
          <a:off x="12668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66675</xdr:rowOff>
    </xdr:from>
    <xdr:to>
      <xdr:col>2</xdr:col>
      <xdr:colOff>323850</xdr:colOff>
      <xdr:row>76</xdr:row>
      <xdr:rowOff>104775</xdr:rowOff>
    </xdr:to>
    <xdr:sp macro="" textlink="">
      <xdr:nvSpPr>
        <xdr:cNvPr id="11640" name="Text Box 376"/>
        <xdr:cNvSpPr txBox="1">
          <a:spLocks noChangeArrowheads="1"/>
        </xdr:cNvSpPr>
      </xdr:nvSpPr>
      <xdr:spPr bwMode="auto">
        <a:xfrm>
          <a:off x="9429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1" name="Text Box 377"/>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2" name="Text Box 378"/>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3" name="Text Box 379"/>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4" name="Text Box 380"/>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5" name="Text Box 381"/>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79</xdr:row>
      <xdr:rowOff>57150</xdr:rowOff>
    </xdr:from>
    <xdr:to>
      <xdr:col>7</xdr:col>
      <xdr:colOff>66675</xdr:colOff>
      <xdr:row>79</xdr:row>
      <xdr:rowOff>152400</xdr:rowOff>
    </xdr:to>
    <xdr:sp macro="" textlink="">
      <xdr:nvSpPr>
        <xdr:cNvPr id="231694" name="Oval 382"/>
        <xdr:cNvSpPr>
          <a:spLocks noChangeArrowheads="1"/>
        </xdr:cNvSpPr>
      </xdr:nvSpPr>
      <xdr:spPr bwMode="auto">
        <a:xfrm>
          <a:off x="4772025" y="13601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161925</xdr:rowOff>
    </xdr:from>
    <xdr:to>
      <xdr:col>8</xdr:col>
      <xdr:colOff>180975</xdr:colOff>
      <xdr:row>80</xdr:row>
      <xdr:rowOff>28575</xdr:rowOff>
    </xdr:to>
    <xdr:sp macro="" textlink="">
      <xdr:nvSpPr>
        <xdr:cNvPr id="11647" name="公債費該当値テキスト"/>
        <xdr:cNvSpPr txBox="1">
          <a:spLocks noChangeArrowheads="1"/>
        </xdr:cNvSpPr>
      </xdr:nvSpPr>
      <xdr:spPr bwMode="auto">
        <a:xfrm>
          <a:off x="49149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29.9</a:t>
          </a:r>
          <a:endParaRPr lang="ja-JP" altLang="en-US"/>
        </a:p>
      </xdr:txBody>
    </xdr:sp>
    <xdr:clientData/>
  </xdr:twoCellAnchor>
  <xdr:twoCellAnchor>
    <xdr:from>
      <xdr:col>5</xdr:col>
      <xdr:colOff>495300</xdr:colOff>
      <xdr:row>79</xdr:row>
      <xdr:rowOff>76200</xdr:rowOff>
    </xdr:from>
    <xdr:to>
      <xdr:col>5</xdr:col>
      <xdr:colOff>600075</xdr:colOff>
      <xdr:row>80</xdr:row>
      <xdr:rowOff>9525</xdr:rowOff>
    </xdr:to>
    <xdr:sp macro="" textlink="">
      <xdr:nvSpPr>
        <xdr:cNvPr id="231696" name="Oval 384"/>
        <xdr:cNvSpPr>
          <a:spLocks noChangeArrowheads="1"/>
        </xdr:cNvSpPr>
      </xdr:nvSpPr>
      <xdr:spPr bwMode="auto">
        <a:xfrm>
          <a:off x="3933825" y="1362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19050</xdr:rowOff>
    </xdr:from>
    <xdr:to>
      <xdr:col>6</xdr:col>
      <xdr:colOff>219075</xdr:colOff>
      <xdr:row>81</xdr:row>
      <xdr:rowOff>57150</xdr:rowOff>
    </xdr:to>
    <xdr:sp macro="" textlink="">
      <xdr:nvSpPr>
        <xdr:cNvPr id="11649" name="Text Box 385"/>
        <xdr:cNvSpPr txBox="1">
          <a:spLocks noChangeArrowheads="1"/>
        </xdr:cNvSpPr>
      </xdr:nvSpPr>
      <xdr:spPr bwMode="auto">
        <a:xfrm>
          <a:off x="3609975" y="1373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30.5</a:t>
          </a:r>
          <a:endParaRPr lang="ja-JP" altLang="en-US"/>
        </a:p>
      </xdr:txBody>
    </xdr:sp>
    <xdr:clientData/>
  </xdr:twoCellAnchor>
  <xdr:twoCellAnchor>
    <xdr:from>
      <xdr:col>4</xdr:col>
      <xdr:colOff>295275</xdr:colOff>
      <xdr:row>79</xdr:row>
      <xdr:rowOff>104775</xdr:rowOff>
    </xdr:from>
    <xdr:to>
      <xdr:col>4</xdr:col>
      <xdr:colOff>400050</xdr:colOff>
      <xdr:row>80</xdr:row>
      <xdr:rowOff>28575</xdr:rowOff>
    </xdr:to>
    <xdr:sp macro="" textlink="">
      <xdr:nvSpPr>
        <xdr:cNvPr id="231698" name="Oval 386"/>
        <xdr:cNvSpPr>
          <a:spLocks noChangeArrowheads="1"/>
        </xdr:cNvSpPr>
      </xdr:nvSpPr>
      <xdr:spPr bwMode="auto">
        <a:xfrm>
          <a:off x="3048000"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47625</xdr:rowOff>
    </xdr:from>
    <xdr:to>
      <xdr:col>5</xdr:col>
      <xdr:colOff>38100</xdr:colOff>
      <xdr:row>81</xdr:row>
      <xdr:rowOff>85725</xdr:rowOff>
    </xdr:to>
    <xdr:sp macro="" textlink="">
      <xdr:nvSpPr>
        <xdr:cNvPr id="11651" name="Text Box 387"/>
        <xdr:cNvSpPr txBox="1">
          <a:spLocks noChangeArrowheads="1"/>
        </xdr:cNvSpPr>
      </xdr:nvSpPr>
      <xdr:spPr bwMode="auto">
        <a:xfrm>
          <a:off x="2714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31.2</a:t>
          </a:r>
          <a:endParaRPr lang="ja-JP" altLang="en-US"/>
        </a:p>
      </xdr:txBody>
    </xdr:sp>
    <xdr:clientData/>
  </xdr:twoCellAnchor>
  <xdr:twoCellAnchor>
    <xdr:from>
      <xdr:col>3</xdr:col>
      <xdr:colOff>95250</xdr:colOff>
      <xdr:row>80</xdr:row>
      <xdr:rowOff>9525</xdr:rowOff>
    </xdr:from>
    <xdr:to>
      <xdr:col>3</xdr:col>
      <xdr:colOff>190500</xdr:colOff>
      <xdr:row>80</xdr:row>
      <xdr:rowOff>104775</xdr:rowOff>
    </xdr:to>
    <xdr:sp macro="" textlink="">
      <xdr:nvSpPr>
        <xdr:cNvPr id="231700" name="Oval 388"/>
        <xdr:cNvSpPr>
          <a:spLocks noChangeArrowheads="1"/>
        </xdr:cNvSpPr>
      </xdr:nvSpPr>
      <xdr:spPr bwMode="auto">
        <a:xfrm>
          <a:off x="2162175" y="13725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123825</xdr:rowOff>
    </xdr:from>
    <xdr:to>
      <xdr:col>3</xdr:col>
      <xdr:colOff>523875</xdr:colOff>
      <xdr:row>81</xdr:row>
      <xdr:rowOff>161925</xdr:rowOff>
    </xdr:to>
    <xdr:sp macro="" textlink="">
      <xdr:nvSpPr>
        <xdr:cNvPr id="11653" name="Text Box 389"/>
        <xdr:cNvSpPr txBox="1">
          <a:spLocks noChangeArrowheads="1"/>
        </xdr:cNvSpPr>
      </xdr:nvSpPr>
      <xdr:spPr bwMode="auto">
        <a:xfrm>
          <a:off x="1828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33.2</a:t>
          </a:r>
          <a:endParaRPr lang="ja-JP" altLang="en-US"/>
        </a:p>
      </xdr:txBody>
    </xdr:sp>
    <xdr:clientData/>
  </xdr:twoCellAnchor>
  <xdr:twoCellAnchor>
    <xdr:from>
      <xdr:col>1</xdr:col>
      <xdr:colOff>571500</xdr:colOff>
      <xdr:row>80</xdr:row>
      <xdr:rowOff>38100</xdr:rowOff>
    </xdr:from>
    <xdr:to>
      <xdr:col>1</xdr:col>
      <xdr:colOff>676275</xdr:colOff>
      <xdr:row>80</xdr:row>
      <xdr:rowOff>142875</xdr:rowOff>
    </xdr:to>
    <xdr:sp macro="" textlink="">
      <xdr:nvSpPr>
        <xdr:cNvPr id="231702" name="Oval 390"/>
        <xdr:cNvSpPr>
          <a:spLocks noChangeArrowheads="1"/>
        </xdr:cNvSpPr>
      </xdr:nvSpPr>
      <xdr:spPr bwMode="auto">
        <a:xfrm>
          <a:off x="1266825"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152400</xdr:rowOff>
    </xdr:from>
    <xdr:to>
      <xdr:col>2</xdr:col>
      <xdr:colOff>323850</xdr:colOff>
      <xdr:row>82</xdr:row>
      <xdr:rowOff>19050</xdr:rowOff>
    </xdr:to>
    <xdr:sp macro="" textlink="">
      <xdr:nvSpPr>
        <xdr:cNvPr id="11655" name="Text Box 391"/>
        <xdr:cNvSpPr txBox="1">
          <a:spLocks noChangeArrowheads="1"/>
        </xdr:cNvSpPr>
      </xdr:nvSpPr>
      <xdr:spPr bwMode="auto">
        <a:xfrm>
          <a:off x="9429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34.0</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6" name="Rectangle 392"/>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7" name="Rectangle 393"/>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8" name="Rectangle 394"/>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11/75</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9" name="Rectangle 395"/>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0" name="Rectangle 396"/>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1" name="Rectangle 397"/>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鹿児島県平均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2" name="Rectangle 398"/>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68.2</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1711" name="Rectangle 399"/>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31712" name="Rectangle 400"/>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5" name="Rectangle 401"/>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6" name="Text Box 402"/>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類似団体平均値より低い水準となっているが、当町では公債費に係る率が突出しているためである。赤字特別会計も抱え厳しい状況であるが、財政健全化に向けて適正な財政運営に努めたい。</a:t>
          </a:r>
          <a:endParaRPr lang="ja-JP" altLang="en-US"/>
        </a:p>
      </xdr:txBody>
    </xdr:sp>
    <xdr:clientData/>
  </xdr:twoCellAnchor>
  <xdr:oneCellAnchor>
    <xdr:from>
      <xdr:col>18</xdr:col>
      <xdr:colOff>85725</xdr:colOff>
      <xdr:row>69</xdr:row>
      <xdr:rowOff>142875</xdr:rowOff>
    </xdr:from>
    <xdr:ext cx="133350" cy="152400"/>
    <xdr:sp macro="" textlink="">
      <xdr:nvSpPr>
        <xdr:cNvPr id="11667" name="Text Box 403"/>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31716" name="Line 404"/>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9" name="Text Box 405"/>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31718" name="Line 406"/>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1" name="Text Box 407"/>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31720" name="Line 408"/>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3" name="Text Box 409"/>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31722" name="Line 410"/>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5" name="Text Box 411"/>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31724" name="Line 412"/>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7" name="Text Box 413"/>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31726" name="Line 414"/>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9" name="Text Box 415"/>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31728" name="Line 416"/>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1" name="Text Box 417"/>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3173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231731" name="Line 419"/>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4" name="公債費以外最小値テキスト"/>
        <xdr:cNvSpPr txBox="1">
          <a:spLocks noChangeArrowheads="1"/>
        </xdr:cNvSpPr>
      </xdr:nvSpPr>
      <xdr:spPr bwMode="auto">
        <a:xfrm>
          <a:off x="1660207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endParaRPr lang="ja-JP" altLang="en-US"/>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231733" name="Line 421"/>
        <xdr:cNvSpPr>
          <a:spLocks noChangeShapeType="1"/>
        </xdr:cNvSpPr>
      </xdr:nvSpPr>
      <xdr:spPr bwMode="auto">
        <a:xfrm>
          <a:off x="16421100"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6" name="公債費以外最大値テキスト"/>
        <xdr:cNvSpPr txBox="1">
          <a:spLocks noChangeArrowheads="1"/>
        </xdr:cNvSpPr>
      </xdr:nvSpPr>
      <xdr:spPr bwMode="auto">
        <a:xfrm>
          <a:off x="16602075"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endParaRPr lang="ja-JP" altLang="en-US"/>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231735" name="Line 423"/>
        <xdr:cNvSpPr>
          <a:spLocks noChangeShapeType="1"/>
        </xdr:cNvSpPr>
      </xdr:nvSpPr>
      <xdr:spPr bwMode="auto">
        <a:xfrm>
          <a:off x="16421100"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142875</xdr:rowOff>
    </xdr:from>
    <xdr:to>
      <xdr:col>24</xdr:col>
      <xdr:colOff>28575</xdr:colOff>
      <xdr:row>75</xdr:row>
      <xdr:rowOff>161925</xdr:rowOff>
    </xdr:to>
    <xdr:sp macro="" textlink="">
      <xdr:nvSpPr>
        <xdr:cNvPr id="231736" name="Line 424"/>
        <xdr:cNvSpPr>
          <a:spLocks noChangeShapeType="1"/>
        </xdr:cNvSpPr>
      </xdr:nvSpPr>
      <xdr:spPr bwMode="auto">
        <a:xfrm>
          <a:off x="15668625" y="13001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689" name="公債費以外平均値テキスト"/>
        <xdr:cNvSpPr txBox="1">
          <a:spLocks noChangeArrowheads="1"/>
        </xdr:cNvSpPr>
      </xdr:nvSpPr>
      <xdr:spPr bwMode="auto">
        <a:xfrm>
          <a:off x="166020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endParaRPr lang="ja-JP" altLang="en-US"/>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231738" name="AutoShape 426"/>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xdr:rowOff>
    </xdr:from>
    <xdr:to>
      <xdr:col>22</xdr:col>
      <xdr:colOff>561975</xdr:colOff>
      <xdr:row>75</xdr:row>
      <xdr:rowOff>142875</xdr:rowOff>
    </xdr:to>
    <xdr:sp macro="" textlink="">
      <xdr:nvSpPr>
        <xdr:cNvPr id="231739" name="Line 427"/>
        <xdr:cNvSpPr>
          <a:spLocks noChangeShapeType="1"/>
        </xdr:cNvSpPr>
      </xdr:nvSpPr>
      <xdr:spPr bwMode="auto">
        <a:xfrm>
          <a:off x="14782800" y="12868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231740" name="AutoShape 428"/>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95250</xdr:rowOff>
    </xdr:from>
    <xdr:to>
      <xdr:col>23</xdr:col>
      <xdr:colOff>228600</xdr:colOff>
      <xdr:row>78</xdr:row>
      <xdr:rowOff>133350</xdr:rowOff>
    </xdr:to>
    <xdr:sp macro="" textlink="">
      <xdr:nvSpPr>
        <xdr:cNvPr id="11693" name="Text Box 429"/>
        <xdr:cNvSpPr txBox="1">
          <a:spLocks noChangeArrowheads="1"/>
        </xdr:cNvSpPr>
      </xdr:nvSpPr>
      <xdr:spPr bwMode="auto">
        <a:xfrm>
          <a:off x="15287625" y="1329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endParaRPr lang="ja-JP" altLang="en-US"/>
        </a:p>
      </xdr:txBody>
    </xdr:sp>
    <xdr:clientData/>
  </xdr:twoCellAnchor>
  <xdr:twoCellAnchor>
    <xdr:from>
      <xdr:col>20</xdr:col>
      <xdr:colOff>161925</xdr:colOff>
      <xdr:row>75</xdr:row>
      <xdr:rowOff>9525</xdr:rowOff>
    </xdr:from>
    <xdr:to>
      <xdr:col>21</xdr:col>
      <xdr:colOff>361950</xdr:colOff>
      <xdr:row>75</xdr:row>
      <xdr:rowOff>142875</xdr:rowOff>
    </xdr:to>
    <xdr:sp macro="" textlink="">
      <xdr:nvSpPr>
        <xdr:cNvPr id="231742" name="Line 430"/>
        <xdr:cNvSpPr>
          <a:spLocks noChangeShapeType="1"/>
        </xdr:cNvSpPr>
      </xdr:nvSpPr>
      <xdr:spPr bwMode="auto">
        <a:xfrm flipV="1">
          <a:off x="13896975" y="12868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231743" name="AutoShape 431"/>
        <xdr:cNvSpPr>
          <a:spLocks noChangeArrowheads="1"/>
        </xdr:cNvSpPr>
      </xdr:nvSpPr>
      <xdr:spPr bwMode="auto">
        <a:xfrm>
          <a:off x="14735175" y="13106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19050</xdr:rowOff>
    </xdr:from>
    <xdr:to>
      <xdr:col>22</xdr:col>
      <xdr:colOff>57150</xdr:colOff>
      <xdr:row>78</xdr:row>
      <xdr:rowOff>57150</xdr:rowOff>
    </xdr:to>
    <xdr:sp macro="" textlink="">
      <xdr:nvSpPr>
        <xdr:cNvPr id="11696" name="Text Box 432"/>
        <xdr:cNvSpPr txBox="1">
          <a:spLocks noChangeArrowheads="1"/>
        </xdr:cNvSpPr>
      </xdr:nvSpPr>
      <xdr:spPr bwMode="auto">
        <a:xfrm>
          <a:off x="14401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endParaRPr lang="ja-JP" altLang="en-US"/>
        </a:p>
      </xdr:txBody>
    </xdr:sp>
    <xdr:clientData/>
  </xdr:twoCellAnchor>
  <xdr:twoCellAnchor>
    <xdr:from>
      <xdr:col>18</xdr:col>
      <xdr:colOff>638175</xdr:colOff>
      <xdr:row>75</xdr:row>
      <xdr:rowOff>142875</xdr:rowOff>
    </xdr:from>
    <xdr:to>
      <xdr:col>20</xdr:col>
      <xdr:colOff>161925</xdr:colOff>
      <xdr:row>76</xdr:row>
      <xdr:rowOff>47625</xdr:rowOff>
    </xdr:to>
    <xdr:sp macro="" textlink="">
      <xdr:nvSpPr>
        <xdr:cNvPr id="231745" name="Line 433"/>
        <xdr:cNvSpPr>
          <a:spLocks noChangeShapeType="1"/>
        </xdr:cNvSpPr>
      </xdr:nvSpPr>
      <xdr:spPr bwMode="auto">
        <a:xfrm flipV="1">
          <a:off x="13001625" y="130016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38100</xdr:rowOff>
    </xdr:from>
    <xdr:to>
      <xdr:col>20</xdr:col>
      <xdr:colOff>209550</xdr:colOff>
      <xdr:row>77</xdr:row>
      <xdr:rowOff>133350</xdr:rowOff>
    </xdr:to>
    <xdr:sp macro="" textlink="">
      <xdr:nvSpPr>
        <xdr:cNvPr id="231746" name="AutoShape 434"/>
        <xdr:cNvSpPr>
          <a:spLocks noChangeArrowheads="1"/>
        </xdr:cNvSpPr>
      </xdr:nvSpPr>
      <xdr:spPr bwMode="auto">
        <a:xfrm>
          <a:off x="13839825"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152400</xdr:rowOff>
    </xdr:from>
    <xdr:to>
      <xdr:col>20</xdr:col>
      <xdr:colOff>542925</xdr:colOff>
      <xdr:row>79</xdr:row>
      <xdr:rowOff>19050</xdr:rowOff>
    </xdr:to>
    <xdr:sp macro="" textlink="">
      <xdr:nvSpPr>
        <xdr:cNvPr id="11699" name="Text Box 435"/>
        <xdr:cNvSpPr txBox="1">
          <a:spLocks noChangeArrowheads="1"/>
        </xdr:cNvSpPr>
      </xdr:nvSpPr>
      <xdr:spPr bwMode="auto">
        <a:xfrm>
          <a:off x="13515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231748" name="AutoShape 436"/>
        <xdr:cNvSpPr>
          <a:spLocks noChangeArrowheads="1"/>
        </xdr:cNvSpPr>
      </xdr:nvSpPr>
      <xdr:spPr bwMode="auto">
        <a:xfrm>
          <a:off x="12954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152400</xdr:rowOff>
    </xdr:from>
    <xdr:to>
      <xdr:col>19</xdr:col>
      <xdr:colOff>333375</xdr:colOff>
      <xdr:row>79</xdr:row>
      <xdr:rowOff>19050</xdr:rowOff>
    </xdr:to>
    <xdr:sp macro="" textlink="">
      <xdr:nvSpPr>
        <xdr:cNvPr id="11701" name="Text Box 437"/>
        <xdr:cNvSpPr txBox="1">
          <a:spLocks noChangeArrowheads="1"/>
        </xdr:cNvSpPr>
      </xdr:nvSpPr>
      <xdr:spPr bwMode="auto">
        <a:xfrm>
          <a:off x="12620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2" name="Text Box 438"/>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3" name="Text Box 439"/>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4" name="Text Box 440"/>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5" name="Text Box 441"/>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6" name="Text Box 442"/>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75</xdr:row>
      <xdr:rowOff>114300</xdr:rowOff>
    </xdr:from>
    <xdr:to>
      <xdr:col>24</xdr:col>
      <xdr:colOff>85725</xdr:colOff>
      <xdr:row>76</xdr:row>
      <xdr:rowOff>47625</xdr:rowOff>
    </xdr:to>
    <xdr:sp macro="" textlink="">
      <xdr:nvSpPr>
        <xdr:cNvPr id="231755" name="Oval 443"/>
        <xdr:cNvSpPr>
          <a:spLocks noChangeArrowheads="1"/>
        </xdr:cNvSpPr>
      </xdr:nvSpPr>
      <xdr:spPr bwMode="auto">
        <a:xfrm>
          <a:off x="16459200" y="1297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161925</xdr:rowOff>
    </xdr:from>
    <xdr:to>
      <xdr:col>25</xdr:col>
      <xdr:colOff>200025</xdr:colOff>
      <xdr:row>76</xdr:row>
      <xdr:rowOff>28575</xdr:rowOff>
    </xdr:to>
    <xdr:sp macro="" textlink="">
      <xdr:nvSpPr>
        <xdr:cNvPr id="11708" name="公債費以外該当値テキスト"/>
        <xdr:cNvSpPr txBox="1">
          <a:spLocks noChangeArrowheads="1"/>
        </xdr:cNvSpPr>
      </xdr:nvSpPr>
      <xdr:spPr bwMode="auto">
        <a:xfrm>
          <a:off x="16602075"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63.5</a:t>
          </a:r>
          <a:endParaRPr lang="ja-JP" altLang="en-US"/>
        </a:p>
      </xdr:txBody>
    </xdr:sp>
    <xdr:clientData/>
  </xdr:twoCellAnchor>
  <xdr:twoCellAnchor>
    <xdr:from>
      <xdr:col>22</xdr:col>
      <xdr:colOff>514350</xdr:colOff>
      <xdr:row>75</xdr:row>
      <xdr:rowOff>95250</xdr:rowOff>
    </xdr:from>
    <xdr:to>
      <xdr:col>22</xdr:col>
      <xdr:colOff>619125</xdr:colOff>
      <xdr:row>76</xdr:row>
      <xdr:rowOff>28575</xdr:rowOff>
    </xdr:to>
    <xdr:sp macro="" textlink="">
      <xdr:nvSpPr>
        <xdr:cNvPr id="231757" name="Oval 445"/>
        <xdr:cNvSpPr>
          <a:spLocks noChangeArrowheads="1"/>
        </xdr:cNvSpPr>
      </xdr:nvSpPr>
      <xdr:spPr bwMode="auto">
        <a:xfrm>
          <a:off x="15621000"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66675</xdr:rowOff>
    </xdr:from>
    <xdr:to>
      <xdr:col>23</xdr:col>
      <xdr:colOff>228600</xdr:colOff>
      <xdr:row>75</xdr:row>
      <xdr:rowOff>104775</xdr:rowOff>
    </xdr:to>
    <xdr:sp macro="" textlink="">
      <xdr:nvSpPr>
        <xdr:cNvPr id="11710" name="Text Box 446"/>
        <xdr:cNvSpPr txBox="1">
          <a:spLocks noChangeArrowheads="1"/>
        </xdr:cNvSpPr>
      </xdr:nvSpPr>
      <xdr:spPr bwMode="auto">
        <a:xfrm>
          <a:off x="15287625" y="12753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63.0</a:t>
          </a:r>
          <a:endParaRPr lang="ja-JP" altLang="en-US"/>
        </a:p>
      </xdr:txBody>
    </xdr:sp>
    <xdr:clientData/>
  </xdr:twoCellAnchor>
  <xdr:twoCellAnchor>
    <xdr:from>
      <xdr:col>21</xdr:col>
      <xdr:colOff>314325</xdr:colOff>
      <xdr:row>74</xdr:row>
      <xdr:rowOff>133350</xdr:rowOff>
    </xdr:from>
    <xdr:to>
      <xdr:col>21</xdr:col>
      <xdr:colOff>409575</xdr:colOff>
      <xdr:row>75</xdr:row>
      <xdr:rowOff>57150</xdr:rowOff>
    </xdr:to>
    <xdr:sp macro="" textlink="">
      <xdr:nvSpPr>
        <xdr:cNvPr id="231759" name="Oval 447"/>
        <xdr:cNvSpPr>
          <a:spLocks noChangeArrowheads="1"/>
        </xdr:cNvSpPr>
      </xdr:nvSpPr>
      <xdr:spPr bwMode="auto">
        <a:xfrm>
          <a:off x="14735175" y="12820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95250</xdr:rowOff>
    </xdr:from>
    <xdr:to>
      <xdr:col>22</xdr:col>
      <xdr:colOff>57150</xdr:colOff>
      <xdr:row>74</xdr:row>
      <xdr:rowOff>133350</xdr:rowOff>
    </xdr:to>
    <xdr:sp macro="" textlink="">
      <xdr:nvSpPr>
        <xdr:cNvPr id="11712" name="Text Box 448"/>
        <xdr:cNvSpPr txBox="1">
          <a:spLocks noChangeArrowheads="1"/>
        </xdr:cNvSpPr>
      </xdr:nvSpPr>
      <xdr:spPr bwMode="auto">
        <a:xfrm>
          <a:off x="14401800" y="1261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59.4</a:t>
          </a:r>
          <a:endParaRPr lang="ja-JP" altLang="en-US"/>
        </a:p>
      </xdr:txBody>
    </xdr:sp>
    <xdr:clientData/>
  </xdr:twoCellAnchor>
  <xdr:twoCellAnchor>
    <xdr:from>
      <xdr:col>20</xdr:col>
      <xdr:colOff>104775</xdr:colOff>
      <xdr:row>75</xdr:row>
      <xdr:rowOff>85725</xdr:rowOff>
    </xdr:from>
    <xdr:to>
      <xdr:col>20</xdr:col>
      <xdr:colOff>209550</xdr:colOff>
      <xdr:row>76</xdr:row>
      <xdr:rowOff>19050</xdr:rowOff>
    </xdr:to>
    <xdr:sp macro="" textlink="">
      <xdr:nvSpPr>
        <xdr:cNvPr id="231761" name="Oval 449"/>
        <xdr:cNvSpPr>
          <a:spLocks noChangeArrowheads="1"/>
        </xdr:cNvSpPr>
      </xdr:nvSpPr>
      <xdr:spPr bwMode="auto">
        <a:xfrm>
          <a:off x="13839825"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57150</xdr:rowOff>
    </xdr:from>
    <xdr:to>
      <xdr:col>20</xdr:col>
      <xdr:colOff>542925</xdr:colOff>
      <xdr:row>75</xdr:row>
      <xdr:rowOff>95250</xdr:rowOff>
    </xdr:to>
    <xdr:sp macro="" textlink="">
      <xdr:nvSpPr>
        <xdr:cNvPr id="11714" name="Text Box 450"/>
        <xdr:cNvSpPr txBox="1">
          <a:spLocks noChangeArrowheads="1"/>
        </xdr:cNvSpPr>
      </xdr:nvSpPr>
      <xdr:spPr bwMode="auto">
        <a:xfrm>
          <a:off x="1351597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62.8</a:t>
          </a:r>
          <a:endParaRPr lang="ja-JP" altLang="en-US"/>
        </a:p>
      </xdr:txBody>
    </xdr:sp>
    <xdr:clientData/>
  </xdr:twoCellAnchor>
  <xdr:twoCellAnchor>
    <xdr:from>
      <xdr:col>18</xdr:col>
      <xdr:colOff>590550</xdr:colOff>
      <xdr:row>76</xdr:row>
      <xdr:rowOff>0</xdr:rowOff>
    </xdr:from>
    <xdr:to>
      <xdr:col>19</xdr:col>
      <xdr:colOff>9525</xdr:colOff>
      <xdr:row>76</xdr:row>
      <xdr:rowOff>104775</xdr:rowOff>
    </xdr:to>
    <xdr:sp macro="" textlink="">
      <xdr:nvSpPr>
        <xdr:cNvPr id="231763" name="Oval 451"/>
        <xdr:cNvSpPr>
          <a:spLocks noChangeArrowheads="1"/>
        </xdr:cNvSpPr>
      </xdr:nvSpPr>
      <xdr:spPr bwMode="auto">
        <a:xfrm>
          <a:off x="12954000"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716" name="Text Box 452"/>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65.0</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8431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8431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8431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鹿児島県屋久島町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8431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8431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3347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3347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3347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3347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3348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3348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3348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3348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3348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3348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3348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3349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349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3349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233495"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233497"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233499"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233501"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233503"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33505"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350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233508"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endParaRPr lang="ja-JP" altLang="en-US"/>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233510"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endParaRPr lang="ja-JP" altLang="en-US"/>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233512" name="Line 48"/>
        <xdr:cNvSpPr>
          <a:spLocks noChangeShapeType="1"/>
        </xdr:cNvSpPr>
      </xdr:nvSpPr>
      <xdr:spPr bwMode="auto">
        <a:xfrm>
          <a:off x="55626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47625</xdr:rowOff>
    </xdr:from>
    <xdr:to>
      <xdr:col>4</xdr:col>
      <xdr:colOff>1114425</xdr:colOff>
      <xdr:row>16</xdr:row>
      <xdr:rowOff>123825</xdr:rowOff>
    </xdr:to>
    <xdr:sp macro="" textlink="">
      <xdr:nvSpPr>
        <xdr:cNvPr id="233513" name="Line 49"/>
        <xdr:cNvSpPr>
          <a:spLocks noChangeShapeType="1"/>
        </xdr:cNvSpPr>
      </xdr:nvSpPr>
      <xdr:spPr bwMode="auto">
        <a:xfrm>
          <a:off x="5000625" y="2838450"/>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38" name="人口1人当たり決算額の推移平均値テキスト130"/>
        <xdr:cNvSpPr txBox="1">
          <a:spLocks noChangeArrowheads="1"/>
        </xdr:cNvSpPr>
      </xdr:nvSpPr>
      <xdr:spPr bwMode="auto">
        <a:xfrm>
          <a:off x="57435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endParaRPr lang="ja-JP" altLang="en-US"/>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233515"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47625</xdr:rowOff>
    </xdr:from>
    <xdr:to>
      <xdr:col>4</xdr:col>
      <xdr:colOff>466725</xdr:colOff>
      <xdr:row>16</xdr:row>
      <xdr:rowOff>104775</xdr:rowOff>
    </xdr:to>
    <xdr:sp macro="" textlink="">
      <xdr:nvSpPr>
        <xdr:cNvPr id="233516" name="Line 52"/>
        <xdr:cNvSpPr>
          <a:spLocks noChangeShapeType="1"/>
        </xdr:cNvSpPr>
      </xdr:nvSpPr>
      <xdr:spPr bwMode="auto">
        <a:xfrm flipV="1">
          <a:off x="4305300" y="283845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233517"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42" name="Text Box 54"/>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endParaRPr lang="ja-JP" altLang="en-US"/>
        </a:p>
      </xdr:txBody>
    </xdr:sp>
    <xdr:clientData/>
  </xdr:twoCellAnchor>
  <xdr:twoCellAnchor>
    <xdr:from>
      <xdr:col>3</xdr:col>
      <xdr:colOff>209550</xdr:colOff>
      <xdr:row>16</xdr:row>
      <xdr:rowOff>104775</xdr:rowOff>
    </xdr:from>
    <xdr:to>
      <xdr:col>3</xdr:col>
      <xdr:colOff>904875</xdr:colOff>
      <xdr:row>16</xdr:row>
      <xdr:rowOff>152400</xdr:rowOff>
    </xdr:to>
    <xdr:sp macro="" textlink="">
      <xdr:nvSpPr>
        <xdr:cNvPr id="233519" name="Line 55"/>
        <xdr:cNvSpPr>
          <a:spLocks noChangeShapeType="1"/>
        </xdr:cNvSpPr>
      </xdr:nvSpPr>
      <xdr:spPr bwMode="auto">
        <a:xfrm flipV="1">
          <a:off x="3609975" y="289560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114300</xdr:rowOff>
    </xdr:from>
    <xdr:to>
      <xdr:col>3</xdr:col>
      <xdr:colOff>952500</xdr:colOff>
      <xdr:row>18</xdr:row>
      <xdr:rowOff>38100</xdr:rowOff>
    </xdr:to>
    <xdr:sp macro="" textlink="">
      <xdr:nvSpPr>
        <xdr:cNvPr id="233520" name="AutoShape 56"/>
        <xdr:cNvSpPr>
          <a:spLocks noChangeArrowheads="1"/>
        </xdr:cNvSpPr>
      </xdr:nvSpPr>
      <xdr:spPr bwMode="auto">
        <a:xfrm>
          <a:off x="4257675" y="30765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57150</xdr:rowOff>
    </xdr:from>
    <xdr:to>
      <xdr:col>4</xdr:col>
      <xdr:colOff>152400</xdr:colOff>
      <xdr:row>19</xdr:row>
      <xdr:rowOff>95250</xdr:rowOff>
    </xdr:to>
    <xdr:sp macro="" textlink="">
      <xdr:nvSpPr>
        <xdr:cNvPr id="12345" name="Text Box 57"/>
        <xdr:cNvSpPr txBox="1">
          <a:spLocks noChangeArrowheads="1"/>
        </xdr:cNvSpPr>
      </xdr:nvSpPr>
      <xdr:spPr bwMode="auto">
        <a:xfrm>
          <a:off x="39243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106,511</a:t>
          </a:r>
          <a:endParaRPr lang="ja-JP" altLang="en-US"/>
        </a:p>
      </xdr:txBody>
    </xdr:sp>
    <xdr:clientData/>
  </xdr:twoCellAnchor>
  <xdr:twoCellAnchor>
    <xdr:from>
      <xdr:col>2</xdr:col>
      <xdr:colOff>638175</xdr:colOff>
      <xdr:row>16</xdr:row>
      <xdr:rowOff>66675</xdr:rowOff>
    </xdr:from>
    <xdr:to>
      <xdr:col>3</xdr:col>
      <xdr:colOff>209550</xdr:colOff>
      <xdr:row>16</xdr:row>
      <xdr:rowOff>152400</xdr:rowOff>
    </xdr:to>
    <xdr:sp macro="" textlink="">
      <xdr:nvSpPr>
        <xdr:cNvPr id="233522" name="Line 58"/>
        <xdr:cNvSpPr>
          <a:spLocks noChangeShapeType="1"/>
        </xdr:cNvSpPr>
      </xdr:nvSpPr>
      <xdr:spPr bwMode="auto">
        <a:xfrm>
          <a:off x="2905125" y="2857500"/>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142875</xdr:rowOff>
    </xdr:from>
    <xdr:to>
      <xdr:col>3</xdr:col>
      <xdr:colOff>257175</xdr:colOff>
      <xdr:row>18</xdr:row>
      <xdr:rowOff>66675</xdr:rowOff>
    </xdr:to>
    <xdr:sp macro="" textlink="">
      <xdr:nvSpPr>
        <xdr:cNvPr id="233523" name="AutoShape 59"/>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48" name="Text Box 60"/>
        <xdr:cNvSpPr txBox="1">
          <a:spLocks noChangeArrowheads="1"/>
        </xdr:cNvSpPr>
      </xdr:nvSpPr>
      <xdr:spPr bwMode="auto">
        <a:xfrm>
          <a:off x="322897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endParaRPr lang="ja-JP" altLang="en-US"/>
        </a:p>
      </xdr:txBody>
    </xdr:sp>
    <xdr:clientData/>
  </xdr:twoCellAnchor>
  <xdr:twoCellAnchor>
    <xdr:from>
      <xdr:col>2</xdr:col>
      <xdr:colOff>590550</xdr:colOff>
      <xdr:row>18</xdr:row>
      <xdr:rowOff>9525</xdr:rowOff>
    </xdr:from>
    <xdr:to>
      <xdr:col>2</xdr:col>
      <xdr:colOff>695325</xdr:colOff>
      <xdr:row>18</xdr:row>
      <xdr:rowOff>104775</xdr:rowOff>
    </xdr:to>
    <xdr:sp macro="" textlink="">
      <xdr:nvSpPr>
        <xdr:cNvPr id="233525" name="AutoShape 61"/>
        <xdr:cNvSpPr>
          <a:spLocks noChangeArrowheads="1"/>
        </xdr:cNvSpPr>
      </xdr:nvSpPr>
      <xdr:spPr bwMode="auto">
        <a:xfrm>
          <a:off x="2857500" y="314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123825</xdr:rowOff>
    </xdr:from>
    <xdr:to>
      <xdr:col>2</xdr:col>
      <xdr:colOff>1019175</xdr:colOff>
      <xdr:row>19</xdr:row>
      <xdr:rowOff>161925</xdr:rowOff>
    </xdr:to>
    <xdr:sp macro="" textlink="">
      <xdr:nvSpPr>
        <xdr:cNvPr id="12350" name="Text Box 62"/>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16</xdr:row>
      <xdr:rowOff>76200</xdr:rowOff>
    </xdr:from>
    <xdr:to>
      <xdr:col>5</xdr:col>
      <xdr:colOff>38100</xdr:colOff>
      <xdr:row>17</xdr:row>
      <xdr:rowOff>9525</xdr:rowOff>
    </xdr:to>
    <xdr:sp macro="" textlink="">
      <xdr:nvSpPr>
        <xdr:cNvPr id="233532" name="Oval 68"/>
        <xdr:cNvSpPr>
          <a:spLocks noChangeArrowheads="1"/>
        </xdr:cNvSpPr>
      </xdr:nvSpPr>
      <xdr:spPr bwMode="auto">
        <a:xfrm>
          <a:off x="5600700" y="2867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123825</xdr:rowOff>
    </xdr:from>
    <xdr:to>
      <xdr:col>5</xdr:col>
      <xdr:colOff>838200</xdr:colOff>
      <xdr:row>16</xdr:row>
      <xdr:rowOff>161925</xdr:rowOff>
    </xdr:to>
    <xdr:sp macro="" textlink="">
      <xdr:nvSpPr>
        <xdr:cNvPr id="12357" name="人口1人当たり決算額の推移該当値テキスト130"/>
        <xdr:cNvSpPr txBox="1">
          <a:spLocks noChangeArrowheads="1"/>
        </xdr:cNvSpPr>
      </xdr:nvSpPr>
      <xdr:spPr bwMode="auto">
        <a:xfrm>
          <a:off x="57435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133,653</a:t>
          </a:r>
          <a:endParaRPr lang="ja-JP" altLang="en-US"/>
        </a:p>
      </xdr:txBody>
    </xdr:sp>
    <xdr:clientData/>
  </xdr:twoCellAnchor>
  <xdr:twoCellAnchor>
    <xdr:from>
      <xdr:col>4</xdr:col>
      <xdr:colOff>419100</xdr:colOff>
      <xdr:row>16</xdr:row>
      <xdr:rowOff>0</xdr:rowOff>
    </xdr:from>
    <xdr:to>
      <xdr:col>4</xdr:col>
      <xdr:colOff>523875</xdr:colOff>
      <xdr:row>16</xdr:row>
      <xdr:rowOff>104775</xdr:rowOff>
    </xdr:to>
    <xdr:sp macro="" textlink="">
      <xdr:nvSpPr>
        <xdr:cNvPr id="233534" name="Oval 70"/>
        <xdr:cNvSpPr>
          <a:spLocks noChangeArrowheads="1"/>
        </xdr:cNvSpPr>
      </xdr:nvSpPr>
      <xdr:spPr bwMode="auto">
        <a:xfrm>
          <a:off x="4953000" y="2790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142875</xdr:rowOff>
    </xdr:from>
    <xdr:to>
      <xdr:col>4</xdr:col>
      <xdr:colOff>819150</xdr:colOff>
      <xdr:row>16</xdr:row>
      <xdr:rowOff>9525</xdr:rowOff>
    </xdr:to>
    <xdr:sp macro="" textlink="">
      <xdr:nvSpPr>
        <xdr:cNvPr id="12359" name="Text Box 71"/>
        <xdr:cNvSpPr txBox="1">
          <a:spLocks noChangeArrowheads="1"/>
        </xdr:cNvSpPr>
      </xdr:nvSpPr>
      <xdr:spPr bwMode="auto">
        <a:xfrm>
          <a:off x="4619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143,659</a:t>
          </a:r>
          <a:endParaRPr lang="ja-JP" altLang="en-US"/>
        </a:p>
      </xdr:txBody>
    </xdr:sp>
    <xdr:clientData/>
  </xdr:twoCellAnchor>
  <xdr:twoCellAnchor>
    <xdr:from>
      <xdr:col>3</xdr:col>
      <xdr:colOff>857250</xdr:colOff>
      <xdr:row>16</xdr:row>
      <xdr:rowOff>57150</xdr:rowOff>
    </xdr:from>
    <xdr:to>
      <xdr:col>3</xdr:col>
      <xdr:colOff>952500</xdr:colOff>
      <xdr:row>16</xdr:row>
      <xdr:rowOff>161925</xdr:rowOff>
    </xdr:to>
    <xdr:sp macro="" textlink="">
      <xdr:nvSpPr>
        <xdr:cNvPr id="233536" name="Oval 72"/>
        <xdr:cNvSpPr>
          <a:spLocks noChangeArrowheads="1"/>
        </xdr:cNvSpPr>
      </xdr:nvSpPr>
      <xdr:spPr bwMode="auto">
        <a:xfrm>
          <a:off x="4257675" y="28479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28575</xdr:rowOff>
    </xdr:from>
    <xdr:to>
      <xdr:col>4</xdr:col>
      <xdr:colOff>152400</xdr:colOff>
      <xdr:row>16</xdr:row>
      <xdr:rowOff>66675</xdr:rowOff>
    </xdr:to>
    <xdr:sp macro="" textlink="">
      <xdr:nvSpPr>
        <xdr:cNvPr id="12361" name="Text Box 73"/>
        <xdr:cNvSpPr txBox="1">
          <a:spLocks noChangeArrowheads="1"/>
        </xdr:cNvSpPr>
      </xdr:nvSpPr>
      <xdr:spPr bwMode="auto">
        <a:xfrm>
          <a:off x="3924300"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136,227</a:t>
          </a:r>
          <a:endParaRPr lang="ja-JP" altLang="en-US"/>
        </a:p>
      </xdr:txBody>
    </xdr:sp>
    <xdr:clientData/>
  </xdr:twoCellAnchor>
  <xdr:twoCellAnchor>
    <xdr:from>
      <xdr:col>3</xdr:col>
      <xdr:colOff>152400</xdr:colOff>
      <xdr:row>16</xdr:row>
      <xdr:rowOff>95250</xdr:rowOff>
    </xdr:from>
    <xdr:to>
      <xdr:col>3</xdr:col>
      <xdr:colOff>257175</xdr:colOff>
      <xdr:row>17</xdr:row>
      <xdr:rowOff>28575</xdr:rowOff>
    </xdr:to>
    <xdr:sp macro="" textlink="">
      <xdr:nvSpPr>
        <xdr:cNvPr id="233538" name="Oval 74"/>
        <xdr:cNvSpPr>
          <a:spLocks noChangeArrowheads="1"/>
        </xdr:cNvSpPr>
      </xdr:nvSpPr>
      <xdr:spPr bwMode="auto">
        <a:xfrm>
          <a:off x="3552825" y="288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66675</xdr:rowOff>
    </xdr:from>
    <xdr:to>
      <xdr:col>3</xdr:col>
      <xdr:colOff>590550</xdr:colOff>
      <xdr:row>16</xdr:row>
      <xdr:rowOff>104775</xdr:rowOff>
    </xdr:to>
    <xdr:sp macro="" textlink="">
      <xdr:nvSpPr>
        <xdr:cNvPr id="12363" name="Text Box 75"/>
        <xdr:cNvSpPr txBox="1">
          <a:spLocks noChangeArrowheads="1"/>
        </xdr:cNvSpPr>
      </xdr:nvSpPr>
      <xdr:spPr bwMode="auto">
        <a:xfrm>
          <a:off x="32289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130,938</a:t>
          </a:r>
          <a:endParaRPr lang="ja-JP" altLang="en-US"/>
        </a:p>
      </xdr:txBody>
    </xdr:sp>
    <xdr:clientData/>
  </xdr:twoCellAnchor>
  <xdr:twoCellAnchor>
    <xdr:from>
      <xdr:col>2</xdr:col>
      <xdr:colOff>590550</xdr:colOff>
      <xdr:row>16</xdr:row>
      <xdr:rowOff>19050</xdr:rowOff>
    </xdr:from>
    <xdr:to>
      <xdr:col>2</xdr:col>
      <xdr:colOff>695325</xdr:colOff>
      <xdr:row>16</xdr:row>
      <xdr:rowOff>114300</xdr:rowOff>
    </xdr:to>
    <xdr:sp macro="" textlink="">
      <xdr:nvSpPr>
        <xdr:cNvPr id="233540" name="Oval 76"/>
        <xdr:cNvSpPr>
          <a:spLocks noChangeArrowheads="1"/>
        </xdr:cNvSpPr>
      </xdr:nvSpPr>
      <xdr:spPr bwMode="auto">
        <a:xfrm>
          <a:off x="2857500" y="2809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152400</xdr:rowOff>
    </xdr:from>
    <xdr:to>
      <xdr:col>2</xdr:col>
      <xdr:colOff>1019175</xdr:colOff>
      <xdr:row>16</xdr:row>
      <xdr:rowOff>19050</xdr:rowOff>
    </xdr:to>
    <xdr:sp macro="" textlink="">
      <xdr:nvSpPr>
        <xdr:cNvPr id="12365" name="Text Box 77"/>
        <xdr:cNvSpPr txBox="1">
          <a:spLocks noChangeArrowheads="1"/>
        </xdr:cNvSpPr>
      </xdr:nvSpPr>
      <xdr:spPr bwMode="auto">
        <a:xfrm>
          <a:off x="25241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141,484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33543"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33547"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33548"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33549"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33550"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33551"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33552"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33553"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3554"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33556"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233557"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233558"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233560"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233562"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233564"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233566"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233568"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33570"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3357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233573"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endParaRPr lang="ja-JP" altLang="en-US"/>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233575" name="Line 111"/>
        <xdr:cNvSpPr>
          <a:spLocks noChangeShapeType="1"/>
        </xdr:cNvSpPr>
      </xdr:nvSpPr>
      <xdr:spPr bwMode="auto">
        <a:xfrm>
          <a:off x="5562600" y="746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endParaRPr lang="ja-JP" altLang="en-US"/>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233577" name="Line 113"/>
        <xdr:cNvSpPr>
          <a:spLocks noChangeShapeType="1"/>
        </xdr:cNvSpPr>
      </xdr:nvSpPr>
      <xdr:spPr bwMode="auto">
        <a:xfrm>
          <a:off x="5562600" y="607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152400</xdr:rowOff>
    </xdr:from>
    <xdr:to>
      <xdr:col>4</xdr:col>
      <xdr:colOff>1114425</xdr:colOff>
      <xdr:row>34</xdr:row>
      <xdr:rowOff>180975</xdr:rowOff>
    </xdr:to>
    <xdr:sp macro="" textlink="">
      <xdr:nvSpPr>
        <xdr:cNvPr id="233578" name="Line 114"/>
        <xdr:cNvSpPr>
          <a:spLocks noChangeShapeType="1"/>
        </xdr:cNvSpPr>
      </xdr:nvSpPr>
      <xdr:spPr bwMode="auto">
        <a:xfrm>
          <a:off x="5000625" y="641985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314325</xdr:rowOff>
    </xdr:from>
    <xdr:to>
      <xdr:col>5</xdr:col>
      <xdr:colOff>838200</xdr:colOff>
      <xdr:row>37</xdr:row>
      <xdr:rowOff>9525</xdr:rowOff>
    </xdr:to>
    <xdr:sp macro="" textlink="">
      <xdr:nvSpPr>
        <xdr:cNvPr id="12403" name="人口1人当たり決算額の推移平均値テキスト445"/>
        <xdr:cNvSpPr txBox="1">
          <a:spLocks noChangeArrowheads="1"/>
        </xdr:cNvSpPr>
      </xdr:nvSpPr>
      <xdr:spPr bwMode="auto">
        <a:xfrm>
          <a:off x="57435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endParaRPr lang="ja-JP" altLang="en-US"/>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233580"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133350</xdr:rowOff>
    </xdr:from>
    <xdr:to>
      <xdr:col>4</xdr:col>
      <xdr:colOff>466725</xdr:colOff>
      <xdr:row>34</xdr:row>
      <xdr:rowOff>152400</xdr:rowOff>
    </xdr:to>
    <xdr:sp macro="" textlink="">
      <xdr:nvSpPr>
        <xdr:cNvPr id="233581" name="Line 117"/>
        <xdr:cNvSpPr>
          <a:spLocks noChangeShapeType="1"/>
        </xdr:cNvSpPr>
      </xdr:nvSpPr>
      <xdr:spPr bwMode="auto">
        <a:xfrm>
          <a:off x="4305300" y="64008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233582"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47625</xdr:rowOff>
    </xdr:from>
    <xdr:to>
      <xdr:col>4</xdr:col>
      <xdr:colOff>819150</xdr:colOff>
      <xdr:row>37</xdr:row>
      <xdr:rowOff>85725</xdr:rowOff>
    </xdr:to>
    <xdr:sp macro="" textlink="">
      <xdr:nvSpPr>
        <xdr:cNvPr id="12407" name="Text Box 119"/>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endParaRPr lang="ja-JP" altLang="en-US"/>
        </a:p>
      </xdr:txBody>
    </xdr:sp>
    <xdr:clientData/>
  </xdr:twoCellAnchor>
  <xdr:twoCellAnchor>
    <xdr:from>
      <xdr:col>3</xdr:col>
      <xdr:colOff>209550</xdr:colOff>
      <xdr:row>34</xdr:row>
      <xdr:rowOff>114300</xdr:rowOff>
    </xdr:from>
    <xdr:to>
      <xdr:col>3</xdr:col>
      <xdr:colOff>904875</xdr:colOff>
      <xdr:row>34</xdr:row>
      <xdr:rowOff>133350</xdr:rowOff>
    </xdr:to>
    <xdr:sp macro="" textlink="">
      <xdr:nvSpPr>
        <xdr:cNvPr id="233584" name="Line 120"/>
        <xdr:cNvSpPr>
          <a:spLocks noChangeShapeType="1"/>
        </xdr:cNvSpPr>
      </xdr:nvSpPr>
      <xdr:spPr bwMode="auto">
        <a:xfrm>
          <a:off x="3609975" y="63817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38100</xdr:rowOff>
    </xdr:to>
    <xdr:sp macro="" textlink="">
      <xdr:nvSpPr>
        <xdr:cNvPr id="233585" name="AutoShape 121"/>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37</xdr:row>
      <xdr:rowOff>85725</xdr:rowOff>
    </xdr:to>
    <xdr:sp macro="" textlink="">
      <xdr:nvSpPr>
        <xdr:cNvPr id="12410" name="Text Box 122"/>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29,721</a:t>
          </a:r>
          <a:endParaRPr lang="ja-JP" altLang="en-US"/>
        </a:p>
      </xdr:txBody>
    </xdr:sp>
    <xdr:clientData/>
  </xdr:twoCellAnchor>
  <xdr:twoCellAnchor>
    <xdr:from>
      <xdr:col>2</xdr:col>
      <xdr:colOff>638175</xdr:colOff>
      <xdr:row>34</xdr:row>
      <xdr:rowOff>114300</xdr:rowOff>
    </xdr:from>
    <xdr:to>
      <xdr:col>3</xdr:col>
      <xdr:colOff>209550</xdr:colOff>
      <xdr:row>34</xdr:row>
      <xdr:rowOff>152400</xdr:rowOff>
    </xdr:to>
    <xdr:sp macro="" textlink="">
      <xdr:nvSpPr>
        <xdr:cNvPr id="233587" name="Line 123"/>
        <xdr:cNvSpPr>
          <a:spLocks noChangeShapeType="1"/>
        </xdr:cNvSpPr>
      </xdr:nvSpPr>
      <xdr:spPr bwMode="auto">
        <a:xfrm flipV="1">
          <a:off x="2905125" y="6381750"/>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233588" name="AutoShape 124"/>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28575</xdr:rowOff>
    </xdr:from>
    <xdr:to>
      <xdr:col>3</xdr:col>
      <xdr:colOff>590550</xdr:colOff>
      <xdr:row>37</xdr:row>
      <xdr:rowOff>66675</xdr:rowOff>
    </xdr:to>
    <xdr:sp macro="" textlink="">
      <xdr:nvSpPr>
        <xdr:cNvPr id="12413" name="Text Box 125"/>
        <xdr:cNvSpPr txBox="1">
          <a:spLocks noChangeArrowheads="1"/>
        </xdr:cNvSpPr>
      </xdr:nvSpPr>
      <xdr:spPr bwMode="auto">
        <a:xfrm>
          <a:off x="3228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endParaRPr lang="ja-JP" altLang="en-US"/>
        </a:p>
      </xdr:txBody>
    </xdr:sp>
    <xdr:clientData/>
  </xdr:twoCellAnchor>
  <xdr:twoCellAnchor>
    <xdr:from>
      <xdr:col>2</xdr:col>
      <xdr:colOff>590550</xdr:colOff>
      <xdr:row>35</xdr:row>
      <xdr:rowOff>266700</xdr:rowOff>
    </xdr:from>
    <xdr:to>
      <xdr:col>2</xdr:col>
      <xdr:colOff>695325</xdr:colOff>
      <xdr:row>36</xdr:row>
      <xdr:rowOff>28575</xdr:rowOff>
    </xdr:to>
    <xdr:sp macro="" textlink="">
      <xdr:nvSpPr>
        <xdr:cNvPr id="233590" name="AutoShape 126"/>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38100</xdr:rowOff>
    </xdr:from>
    <xdr:to>
      <xdr:col>2</xdr:col>
      <xdr:colOff>1019175</xdr:colOff>
      <xdr:row>37</xdr:row>
      <xdr:rowOff>76200</xdr:rowOff>
    </xdr:to>
    <xdr:sp macro="" textlink="">
      <xdr:nvSpPr>
        <xdr:cNvPr id="12415" name="Text Box 127"/>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34</xdr:row>
      <xdr:rowOff>133350</xdr:rowOff>
    </xdr:from>
    <xdr:to>
      <xdr:col>5</xdr:col>
      <xdr:colOff>38100</xdr:colOff>
      <xdr:row>34</xdr:row>
      <xdr:rowOff>238125</xdr:rowOff>
    </xdr:to>
    <xdr:sp macro="" textlink="">
      <xdr:nvSpPr>
        <xdr:cNvPr id="233597" name="Oval 133"/>
        <xdr:cNvSpPr>
          <a:spLocks noChangeArrowheads="1"/>
        </xdr:cNvSpPr>
      </xdr:nvSpPr>
      <xdr:spPr bwMode="auto">
        <a:xfrm>
          <a:off x="5600700" y="6400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9525</xdr:rowOff>
    </xdr:from>
    <xdr:to>
      <xdr:col>5</xdr:col>
      <xdr:colOff>838200</xdr:colOff>
      <xdr:row>34</xdr:row>
      <xdr:rowOff>219075</xdr:rowOff>
    </xdr:to>
    <xdr:sp macro="" textlink="">
      <xdr:nvSpPr>
        <xdr:cNvPr id="12422" name="人口1人当たり決算額の推移該当値テキスト445"/>
        <xdr:cNvSpPr txBox="1">
          <a:spLocks noChangeArrowheads="1"/>
        </xdr:cNvSpPr>
      </xdr:nvSpPr>
      <xdr:spPr bwMode="auto">
        <a:xfrm>
          <a:off x="574357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63,901</a:t>
          </a:r>
          <a:endParaRPr lang="ja-JP" altLang="en-US"/>
        </a:p>
      </xdr:txBody>
    </xdr:sp>
    <xdr:clientData/>
  </xdr:twoCellAnchor>
  <xdr:twoCellAnchor>
    <xdr:from>
      <xdr:col>4</xdr:col>
      <xdr:colOff>419100</xdr:colOff>
      <xdr:row>34</xdr:row>
      <xdr:rowOff>104775</xdr:rowOff>
    </xdr:from>
    <xdr:to>
      <xdr:col>4</xdr:col>
      <xdr:colOff>523875</xdr:colOff>
      <xdr:row>34</xdr:row>
      <xdr:rowOff>200025</xdr:rowOff>
    </xdr:to>
    <xdr:sp macro="" textlink="">
      <xdr:nvSpPr>
        <xdr:cNvPr id="233599" name="Oval 135"/>
        <xdr:cNvSpPr>
          <a:spLocks noChangeArrowheads="1"/>
        </xdr:cNvSpPr>
      </xdr:nvSpPr>
      <xdr:spPr bwMode="auto">
        <a:xfrm>
          <a:off x="4953000" y="63722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238125</xdr:rowOff>
    </xdr:from>
    <xdr:to>
      <xdr:col>4</xdr:col>
      <xdr:colOff>819150</xdr:colOff>
      <xdr:row>34</xdr:row>
      <xdr:rowOff>104775</xdr:rowOff>
    </xdr:to>
    <xdr:sp macro="" textlink="">
      <xdr:nvSpPr>
        <xdr:cNvPr id="12424" name="Text Box 136"/>
        <xdr:cNvSpPr txBox="1">
          <a:spLocks noChangeArrowheads="1"/>
        </xdr:cNvSpPr>
      </xdr:nvSpPr>
      <xdr:spPr bwMode="auto">
        <a:xfrm>
          <a:off x="4619625" y="616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66,273</a:t>
          </a:r>
          <a:endParaRPr lang="ja-JP" altLang="en-US"/>
        </a:p>
      </xdr:txBody>
    </xdr:sp>
    <xdr:clientData/>
  </xdr:twoCellAnchor>
  <xdr:twoCellAnchor>
    <xdr:from>
      <xdr:col>3</xdr:col>
      <xdr:colOff>857250</xdr:colOff>
      <xdr:row>34</xdr:row>
      <xdr:rowOff>85725</xdr:rowOff>
    </xdr:from>
    <xdr:to>
      <xdr:col>3</xdr:col>
      <xdr:colOff>952500</xdr:colOff>
      <xdr:row>34</xdr:row>
      <xdr:rowOff>190500</xdr:rowOff>
    </xdr:to>
    <xdr:sp macro="" textlink="">
      <xdr:nvSpPr>
        <xdr:cNvPr id="233601" name="Oval 137"/>
        <xdr:cNvSpPr>
          <a:spLocks noChangeArrowheads="1"/>
        </xdr:cNvSpPr>
      </xdr:nvSpPr>
      <xdr:spPr bwMode="auto">
        <a:xfrm>
          <a:off x="4257675" y="6353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228600</xdr:rowOff>
    </xdr:from>
    <xdr:to>
      <xdr:col>4</xdr:col>
      <xdr:colOff>152400</xdr:colOff>
      <xdr:row>34</xdr:row>
      <xdr:rowOff>95250</xdr:rowOff>
    </xdr:to>
    <xdr:sp macro="" textlink="">
      <xdr:nvSpPr>
        <xdr:cNvPr id="12426" name="Text Box 138"/>
        <xdr:cNvSpPr txBox="1">
          <a:spLocks noChangeArrowheads="1"/>
        </xdr:cNvSpPr>
      </xdr:nvSpPr>
      <xdr:spPr bwMode="auto">
        <a:xfrm>
          <a:off x="39243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67,365</a:t>
          </a:r>
          <a:endParaRPr lang="ja-JP" altLang="en-US"/>
        </a:p>
      </xdr:txBody>
    </xdr:sp>
    <xdr:clientData/>
  </xdr:twoCellAnchor>
  <xdr:twoCellAnchor>
    <xdr:from>
      <xdr:col>3</xdr:col>
      <xdr:colOff>152400</xdr:colOff>
      <xdr:row>34</xdr:row>
      <xdr:rowOff>57150</xdr:rowOff>
    </xdr:from>
    <xdr:to>
      <xdr:col>3</xdr:col>
      <xdr:colOff>257175</xdr:colOff>
      <xdr:row>34</xdr:row>
      <xdr:rowOff>161925</xdr:rowOff>
    </xdr:to>
    <xdr:sp macro="" textlink="">
      <xdr:nvSpPr>
        <xdr:cNvPr id="233603" name="Oval 139"/>
        <xdr:cNvSpPr>
          <a:spLocks noChangeArrowheads="1"/>
        </xdr:cNvSpPr>
      </xdr:nvSpPr>
      <xdr:spPr bwMode="auto">
        <a:xfrm>
          <a:off x="3552825" y="6324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200025</xdr:rowOff>
    </xdr:from>
    <xdr:to>
      <xdr:col>3</xdr:col>
      <xdr:colOff>590550</xdr:colOff>
      <xdr:row>34</xdr:row>
      <xdr:rowOff>66675</xdr:rowOff>
    </xdr:to>
    <xdr:sp macro="" textlink="">
      <xdr:nvSpPr>
        <xdr:cNvPr id="12428" name="Text Box 140"/>
        <xdr:cNvSpPr txBox="1">
          <a:spLocks noChangeArrowheads="1"/>
        </xdr:cNvSpPr>
      </xdr:nvSpPr>
      <xdr:spPr bwMode="auto">
        <a:xfrm>
          <a:off x="32289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69,079</a:t>
          </a:r>
          <a:endParaRPr lang="ja-JP" altLang="en-US"/>
        </a:p>
      </xdr:txBody>
    </xdr:sp>
    <xdr:clientData/>
  </xdr:twoCellAnchor>
  <xdr:twoCellAnchor>
    <xdr:from>
      <xdr:col>2</xdr:col>
      <xdr:colOff>590550</xdr:colOff>
      <xdr:row>34</xdr:row>
      <xdr:rowOff>104775</xdr:rowOff>
    </xdr:from>
    <xdr:to>
      <xdr:col>2</xdr:col>
      <xdr:colOff>695325</xdr:colOff>
      <xdr:row>34</xdr:row>
      <xdr:rowOff>200025</xdr:rowOff>
    </xdr:to>
    <xdr:sp macro="" textlink="">
      <xdr:nvSpPr>
        <xdr:cNvPr id="233605" name="Oval 141"/>
        <xdr:cNvSpPr>
          <a:spLocks noChangeArrowheads="1"/>
        </xdr:cNvSpPr>
      </xdr:nvSpPr>
      <xdr:spPr bwMode="auto">
        <a:xfrm>
          <a:off x="2857500" y="63722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238125</xdr:rowOff>
    </xdr:from>
    <xdr:to>
      <xdr:col>2</xdr:col>
      <xdr:colOff>1019175</xdr:colOff>
      <xdr:row>34</xdr:row>
      <xdr:rowOff>104775</xdr:rowOff>
    </xdr:to>
    <xdr:sp macro="" textlink="">
      <xdr:nvSpPr>
        <xdr:cNvPr id="12430" name="Text Box 142"/>
        <xdr:cNvSpPr txBox="1">
          <a:spLocks noChangeArrowheads="1"/>
        </xdr:cNvSpPr>
      </xdr:nvSpPr>
      <xdr:spPr bwMode="auto">
        <a:xfrm>
          <a:off x="252412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66,187</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9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9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96"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97"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9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50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鹿児島県屋久島町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a:latin typeface="ＭＳ ゴシック" pitchFamily="49" charset="-128"/>
              <a:ea typeface="ＭＳ ゴシック" pitchFamily="49" charset="-128"/>
            </a:rPr>
            <a:t>　財政調整基金残高については、ここ数年着実に積み立ててきたこともあり上昇しているが、今後の財政運営においても鋭意積立金確保に努めていきたい。</a:t>
          </a:r>
          <a:endParaRPr lang="en-US" altLang="ja-JP" sz="1400">
            <a:latin typeface="ＭＳ ゴシック" pitchFamily="49" charset="-128"/>
            <a:ea typeface="ＭＳ ゴシック" pitchFamily="49" charset="-128"/>
          </a:endParaRPr>
        </a:p>
        <a:p>
          <a:pPr algn="l" rtl="0">
            <a:lnSpc>
              <a:spcPts val="1700"/>
            </a:lnSpc>
            <a:defRPr sz="1000"/>
          </a:pPr>
          <a:r>
            <a:rPr lang="ja-JP" altLang="en-US" sz="1400">
              <a:latin typeface="ＭＳ ゴシック" pitchFamily="49" charset="-128"/>
              <a:ea typeface="ＭＳ ゴシック" pitchFamily="49" charset="-128"/>
            </a:rPr>
            <a:t>　実質収支額については、歳出総額、翌年度繰越額の減少により増となった。</a:t>
          </a:r>
          <a:endParaRPr lang="en-US" altLang="ja-JP" sz="1400">
            <a:latin typeface="ＭＳ ゴシック" pitchFamily="49" charset="-128"/>
            <a:ea typeface="ＭＳ ゴシック" pitchFamily="49" charset="-128"/>
          </a:endParaRPr>
        </a:p>
        <a:p>
          <a:pPr algn="l" rtl="0">
            <a:lnSpc>
              <a:spcPts val="1700"/>
            </a:lnSpc>
            <a:defRPr sz="1000"/>
          </a:pPr>
          <a:r>
            <a:rPr lang="ja-JP" altLang="en-US" sz="1400">
              <a:latin typeface="ＭＳ ゴシック" pitchFamily="49" charset="-128"/>
              <a:ea typeface="ＭＳ ゴシック" pitchFamily="49" charset="-128"/>
            </a:rPr>
            <a:t>　実質単年度収支については、実質収支及び単年度収支の増に加え、繰上償還金の増があったものの、積立金の減少により若干の減となった。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鹿児島県屋久島町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経営健全化計画を策定していた簡易水道事業及び船舶事業がそれぞれ平成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年度に資金不足が解消され赤字額が解消された。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今後も引き続き健全な財政運営が図られるよう取り組んでいきたい。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8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8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8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8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8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8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8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8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8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8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鹿児島県屋久島町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80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80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81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81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81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81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81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81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81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817"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818"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1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2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a:latin typeface="ＭＳ ゴシック" pitchFamily="49" charset="-128"/>
              <a:ea typeface="ＭＳ ゴシック" pitchFamily="49" charset="-128"/>
            </a:rPr>
            <a:t>　平成</a:t>
          </a:r>
          <a:r>
            <a:rPr lang="en-US" altLang="ja-JP" sz="1400">
              <a:latin typeface="ＭＳ ゴシック" pitchFamily="49" charset="-128"/>
              <a:ea typeface="ＭＳ ゴシック" pitchFamily="49" charset="-128"/>
            </a:rPr>
            <a:t>22</a:t>
          </a:r>
          <a:r>
            <a:rPr lang="ja-JP" altLang="en-US" sz="1400">
              <a:latin typeface="ＭＳ ゴシック" pitchFamily="49" charset="-128"/>
              <a:ea typeface="ＭＳ ゴシック" pitchFamily="49" charset="-128"/>
            </a:rPr>
            <a:t>年度策定の公債費負担適正化計画に基づき、新規地方債の発行抑制、また、平成</a:t>
          </a:r>
          <a:r>
            <a:rPr lang="en-US" altLang="ja-JP" sz="1400">
              <a:latin typeface="ＭＳ ゴシック" pitchFamily="49" charset="-128"/>
              <a:ea typeface="ＭＳ ゴシック" pitchFamily="49" charset="-128"/>
            </a:rPr>
            <a:t>21</a:t>
          </a:r>
          <a:r>
            <a:rPr lang="ja-JP" altLang="en-US" sz="1400">
              <a:latin typeface="ＭＳ ゴシック" pitchFamily="49" charset="-128"/>
              <a:ea typeface="ＭＳ ゴシック" pitchFamily="49" charset="-128"/>
            </a:rPr>
            <a:t>年度にピークを迎えた元利償還が徐々に減少していることから、地方債許可団体基準である実質公債費負担比率</a:t>
          </a:r>
          <a:r>
            <a:rPr lang="en-US" altLang="ja-JP" sz="1400">
              <a:latin typeface="ＭＳ ゴシック" pitchFamily="49" charset="-128"/>
              <a:ea typeface="ＭＳ ゴシック" pitchFamily="49" charset="-128"/>
            </a:rPr>
            <a:t>18%</a:t>
          </a:r>
          <a:r>
            <a:rPr lang="ja-JP" altLang="en-US" sz="1400">
              <a:latin typeface="ＭＳ ゴシック" pitchFamily="49" charset="-128"/>
              <a:ea typeface="ＭＳ ゴシック" pitchFamily="49" charset="-128"/>
            </a:rPr>
            <a:t>を下回ることができた。しかしながら、県下ワースト１である高い公債費率に変わりはないため、引き続き新規地方債の発行抑制等、健全な財政運営に努める。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9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96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96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96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6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6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6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6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7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7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7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7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7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7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7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鹿児島県屋久島町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98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地方債残高が平成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を境に減少傾向にあること、ここ数年、基金への積立を積極的に行っていること、新規地方債についても交付税措置のある有利な起債の借入を行っていること等から、将来負担比率は減少傾向にある。しかしながら、地方債残高は高水準であるため、今後も新規地方債の発行抑制等、健全な財政運営に努め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0" t="s">
        <v>148</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c r="A2" s="134"/>
      <c r="B2" s="137" t="s">
        <v>149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1" t="s">
        <v>150</v>
      </c>
      <c r="C3" s="532"/>
      <c r="D3" s="532"/>
      <c r="E3" s="533"/>
      <c r="F3" s="533"/>
      <c r="G3" s="533"/>
      <c r="H3" s="533"/>
      <c r="I3" s="533"/>
      <c r="J3" s="533"/>
      <c r="K3" s="533"/>
      <c r="L3" s="533" t="s">
        <v>151</v>
      </c>
      <c r="M3" s="533"/>
      <c r="N3" s="533"/>
      <c r="O3" s="533"/>
      <c r="P3" s="533"/>
      <c r="Q3" s="533"/>
      <c r="R3" s="539"/>
      <c r="S3" s="539"/>
      <c r="T3" s="539"/>
      <c r="U3" s="539"/>
      <c r="V3" s="540"/>
      <c r="W3" s="358" t="s">
        <v>152</v>
      </c>
      <c r="X3" s="359"/>
      <c r="Y3" s="359"/>
      <c r="Z3" s="359"/>
      <c r="AA3" s="359"/>
      <c r="AB3" s="532"/>
      <c r="AC3" s="539" t="s">
        <v>153</v>
      </c>
      <c r="AD3" s="359"/>
      <c r="AE3" s="359"/>
      <c r="AF3" s="359"/>
      <c r="AG3" s="359"/>
      <c r="AH3" s="359"/>
      <c r="AI3" s="359"/>
      <c r="AJ3" s="359"/>
      <c r="AK3" s="359"/>
      <c r="AL3" s="360"/>
      <c r="AM3" s="358" t="s">
        <v>154</v>
      </c>
      <c r="AN3" s="359"/>
      <c r="AO3" s="359"/>
      <c r="AP3" s="359"/>
      <c r="AQ3" s="359"/>
      <c r="AR3" s="359"/>
      <c r="AS3" s="359"/>
      <c r="AT3" s="359"/>
      <c r="AU3" s="359"/>
      <c r="AV3" s="359"/>
      <c r="AW3" s="359"/>
      <c r="AX3" s="360"/>
      <c r="AY3" s="392" t="s">
        <v>102</v>
      </c>
      <c r="AZ3" s="393"/>
      <c r="BA3" s="393"/>
      <c r="BB3" s="393"/>
      <c r="BC3" s="393"/>
      <c r="BD3" s="393"/>
      <c r="BE3" s="393"/>
      <c r="BF3" s="393"/>
      <c r="BG3" s="393"/>
      <c r="BH3" s="393"/>
      <c r="BI3" s="393"/>
      <c r="BJ3" s="393"/>
      <c r="BK3" s="393"/>
      <c r="BL3" s="393"/>
      <c r="BM3" s="545"/>
      <c r="BN3" s="358" t="s">
        <v>155</v>
      </c>
      <c r="BO3" s="359"/>
      <c r="BP3" s="359"/>
      <c r="BQ3" s="359"/>
      <c r="BR3" s="359"/>
      <c r="BS3" s="359"/>
      <c r="BT3" s="359"/>
      <c r="BU3" s="360"/>
      <c r="BV3" s="358" t="s">
        <v>156</v>
      </c>
      <c r="BW3" s="359"/>
      <c r="BX3" s="359"/>
      <c r="BY3" s="359"/>
      <c r="BZ3" s="359"/>
      <c r="CA3" s="359"/>
      <c r="CB3" s="359"/>
      <c r="CC3" s="360"/>
      <c r="CD3" s="392" t="s">
        <v>102</v>
      </c>
      <c r="CE3" s="393"/>
      <c r="CF3" s="393"/>
      <c r="CG3" s="393"/>
      <c r="CH3" s="393"/>
      <c r="CI3" s="393"/>
      <c r="CJ3" s="393"/>
      <c r="CK3" s="393"/>
      <c r="CL3" s="393"/>
      <c r="CM3" s="393"/>
      <c r="CN3" s="393"/>
      <c r="CO3" s="393"/>
      <c r="CP3" s="393"/>
      <c r="CQ3" s="393"/>
      <c r="CR3" s="393"/>
      <c r="CS3" s="545"/>
      <c r="CT3" s="358" t="s">
        <v>157</v>
      </c>
      <c r="CU3" s="359"/>
      <c r="CV3" s="359"/>
      <c r="CW3" s="359"/>
      <c r="CX3" s="359"/>
      <c r="CY3" s="359"/>
      <c r="CZ3" s="359"/>
      <c r="DA3" s="360"/>
      <c r="DB3" s="358" t="s">
        <v>158</v>
      </c>
      <c r="DC3" s="359"/>
      <c r="DD3" s="359"/>
      <c r="DE3" s="359"/>
      <c r="DF3" s="359"/>
      <c r="DG3" s="359"/>
      <c r="DH3" s="359"/>
      <c r="DI3" s="360"/>
      <c r="DJ3" s="134"/>
      <c r="DK3" s="134"/>
      <c r="DL3" s="134"/>
      <c r="DM3" s="134"/>
      <c r="DN3" s="134"/>
      <c r="DO3" s="134"/>
    </row>
    <row r="4" spans="1:119" ht="18.75" customHeight="1">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59"/>
      <c r="AO4" s="459"/>
      <c r="AP4" s="459"/>
      <c r="AQ4" s="459"/>
      <c r="AR4" s="459"/>
      <c r="AS4" s="459"/>
      <c r="AT4" s="459"/>
      <c r="AU4" s="459"/>
      <c r="AV4" s="459"/>
      <c r="AW4" s="459"/>
      <c r="AX4" s="544"/>
      <c r="AY4" s="422" t="s">
        <v>159</v>
      </c>
      <c r="AZ4" s="423"/>
      <c r="BA4" s="423"/>
      <c r="BB4" s="423"/>
      <c r="BC4" s="423"/>
      <c r="BD4" s="423"/>
      <c r="BE4" s="423"/>
      <c r="BF4" s="423"/>
      <c r="BG4" s="423"/>
      <c r="BH4" s="423"/>
      <c r="BI4" s="423"/>
      <c r="BJ4" s="423"/>
      <c r="BK4" s="423"/>
      <c r="BL4" s="423"/>
      <c r="BM4" s="424"/>
      <c r="BN4" s="415">
        <v>10147937</v>
      </c>
      <c r="BO4" s="416"/>
      <c r="BP4" s="416"/>
      <c r="BQ4" s="416"/>
      <c r="BR4" s="416"/>
      <c r="BS4" s="416"/>
      <c r="BT4" s="416"/>
      <c r="BU4" s="417"/>
      <c r="BV4" s="415">
        <v>10185109</v>
      </c>
      <c r="BW4" s="416"/>
      <c r="BX4" s="416"/>
      <c r="BY4" s="416"/>
      <c r="BZ4" s="416"/>
      <c r="CA4" s="416"/>
      <c r="CB4" s="416"/>
      <c r="CC4" s="417"/>
      <c r="CD4" s="546" t="s">
        <v>160</v>
      </c>
      <c r="CE4" s="547"/>
      <c r="CF4" s="547"/>
      <c r="CG4" s="547"/>
      <c r="CH4" s="547"/>
      <c r="CI4" s="547"/>
      <c r="CJ4" s="547"/>
      <c r="CK4" s="547"/>
      <c r="CL4" s="547"/>
      <c r="CM4" s="547"/>
      <c r="CN4" s="547"/>
      <c r="CO4" s="547"/>
      <c r="CP4" s="547"/>
      <c r="CQ4" s="547"/>
      <c r="CR4" s="547"/>
      <c r="CS4" s="548"/>
      <c r="CT4" s="524">
        <v>4.9000000000000004</v>
      </c>
      <c r="CU4" s="525"/>
      <c r="CV4" s="525"/>
      <c r="CW4" s="525"/>
      <c r="CX4" s="525"/>
      <c r="CY4" s="525"/>
      <c r="CZ4" s="525"/>
      <c r="DA4" s="526"/>
      <c r="DB4" s="524">
        <v>2.5</v>
      </c>
      <c r="DC4" s="525"/>
      <c r="DD4" s="525"/>
      <c r="DE4" s="525"/>
      <c r="DF4" s="525"/>
      <c r="DG4" s="525"/>
      <c r="DH4" s="525"/>
      <c r="DI4" s="526"/>
      <c r="DJ4" s="134"/>
      <c r="DK4" s="134"/>
      <c r="DL4" s="134"/>
      <c r="DM4" s="134"/>
      <c r="DN4" s="134"/>
      <c r="DO4" s="134"/>
    </row>
    <row r="5" spans="1:119" ht="18.75" customHeight="1">
      <c r="A5" s="135"/>
      <c r="B5" s="537"/>
      <c r="C5" s="460"/>
      <c r="D5" s="460"/>
      <c r="E5" s="538"/>
      <c r="F5" s="538"/>
      <c r="G5" s="538"/>
      <c r="H5" s="538"/>
      <c r="I5" s="538"/>
      <c r="J5" s="538"/>
      <c r="K5" s="538"/>
      <c r="L5" s="538"/>
      <c r="M5" s="538"/>
      <c r="N5" s="538"/>
      <c r="O5" s="538"/>
      <c r="P5" s="538"/>
      <c r="Q5" s="538"/>
      <c r="R5" s="458"/>
      <c r="S5" s="458"/>
      <c r="T5" s="458"/>
      <c r="U5" s="458"/>
      <c r="V5" s="543"/>
      <c r="W5" s="495"/>
      <c r="X5" s="459"/>
      <c r="Y5" s="459"/>
      <c r="Z5" s="459"/>
      <c r="AA5" s="459"/>
      <c r="AB5" s="460"/>
      <c r="AC5" s="458"/>
      <c r="AD5" s="459"/>
      <c r="AE5" s="459"/>
      <c r="AF5" s="459"/>
      <c r="AG5" s="459"/>
      <c r="AH5" s="459"/>
      <c r="AI5" s="459"/>
      <c r="AJ5" s="459"/>
      <c r="AK5" s="459"/>
      <c r="AL5" s="544"/>
      <c r="AM5" s="371" t="s">
        <v>161</v>
      </c>
      <c r="AN5" s="372"/>
      <c r="AO5" s="372"/>
      <c r="AP5" s="372"/>
      <c r="AQ5" s="372"/>
      <c r="AR5" s="372"/>
      <c r="AS5" s="372"/>
      <c r="AT5" s="373"/>
      <c r="AU5" s="367" t="s">
        <v>162</v>
      </c>
      <c r="AV5" s="365"/>
      <c r="AW5" s="365"/>
      <c r="AX5" s="365"/>
      <c r="AY5" s="368" t="s">
        <v>163</v>
      </c>
      <c r="AZ5" s="369"/>
      <c r="BA5" s="369"/>
      <c r="BB5" s="369"/>
      <c r="BC5" s="369"/>
      <c r="BD5" s="369"/>
      <c r="BE5" s="369"/>
      <c r="BF5" s="369"/>
      <c r="BG5" s="369"/>
      <c r="BH5" s="369"/>
      <c r="BI5" s="369"/>
      <c r="BJ5" s="369"/>
      <c r="BK5" s="369"/>
      <c r="BL5" s="369"/>
      <c r="BM5" s="370"/>
      <c r="BN5" s="355">
        <v>9829553</v>
      </c>
      <c r="BO5" s="356"/>
      <c r="BP5" s="356"/>
      <c r="BQ5" s="356"/>
      <c r="BR5" s="356"/>
      <c r="BS5" s="356"/>
      <c r="BT5" s="356"/>
      <c r="BU5" s="357"/>
      <c r="BV5" s="355">
        <v>9988526</v>
      </c>
      <c r="BW5" s="356"/>
      <c r="BX5" s="356"/>
      <c r="BY5" s="356"/>
      <c r="BZ5" s="356"/>
      <c r="CA5" s="356"/>
      <c r="CB5" s="356"/>
      <c r="CC5" s="357"/>
      <c r="CD5" s="349" t="s">
        <v>164</v>
      </c>
      <c r="CE5" s="350"/>
      <c r="CF5" s="350"/>
      <c r="CG5" s="350"/>
      <c r="CH5" s="350"/>
      <c r="CI5" s="350"/>
      <c r="CJ5" s="350"/>
      <c r="CK5" s="350"/>
      <c r="CL5" s="350"/>
      <c r="CM5" s="350"/>
      <c r="CN5" s="350"/>
      <c r="CO5" s="350"/>
      <c r="CP5" s="350"/>
      <c r="CQ5" s="350"/>
      <c r="CR5" s="350"/>
      <c r="CS5" s="351"/>
      <c r="CT5" s="344">
        <v>93.4</v>
      </c>
      <c r="CU5" s="345"/>
      <c r="CV5" s="345"/>
      <c r="CW5" s="345"/>
      <c r="CX5" s="345"/>
      <c r="CY5" s="345"/>
      <c r="CZ5" s="345"/>
      <c r="DA5" s="346"/>
      <c r="DB5" s="344">
        <v>93.5</v>
      </c>
      <c r="DC5" s="345"/>
      <c r="DD5" s="345"/>
      <c r="DE5" s="345"/>
      <c r="DF5" s="345"/>
      <c r="DG5" s="345"/>
      <c r="DH5" s="345"/>
      <c r="DI5" s="346"/>
      <c r="DJ5" s="134"/>
      <c r="DK5" s="134"/>
      <c r="DL5" s="134"/>
      <c r="DM5" s="134"/>
      <c r="DN5" s="134"/>
      <c r="DO5" s="134"/>
    </row>
    <row r="6" spans="1:119" ht="18.75" customHeight="1">
      <c r="A6" s="135"/>
      <c r="B6" s="551" t="s">
        <v>165</v>
      </c>
      <c r="C6" s="457"/>
      <c r="D6" s="457"/>
      <c r="E6" s="552"/>
      <c r="F6" s="552"/>
      <c r="G6" s="552"/>
      <c r="H6" s="552"/>
      <c r="I6" s="552"/>
      <c r="J6" s="552"/>
      <c r="K6" s="552"/>
      <c r="L6" s="552" t="s">
        <v>166</v>
      </c>
      <c r="M6" s="552"/>
      <c r="N6" s="552"/>
      <c r="O6" s="552"/>
      <c r="P6" s="552"/>
      <c r="Q6" s="552"/>
      <c r="R6" s="475"/>
      <c r="S6" s="475"/>
      <c r="T6" s="475"/>
      <c r="U6" s="475"/>
      <c r="V6" s="555"/>
      <c r="W6" s="494" t="s">
        <v>167</v>
      </c>
      <c r="X6" s="456"/>
      <c r="Y6" s="456"/>
      <c r="Z6" s="456"/>
      <c r="AA6" s="456"/>
      <c r="AB6" s="457"/>
      <c r="AC6" s="558" t="s">
        <v>168</v>
      </c>
      <c r="AD6" s="559"/>
      <c r="AE6" s="559"/>
      <c r="AF6" s="559"/>
      <c r="AG6" s="559"/>
      <c r="AH6" s="559"/>
      <c r="AI6" s="559"/>
      <c r="AJ6" s="559"/>
      <c r="AK6" s="559"/>
      <c r="AL6" s="560"/>
      <c r="AM6" s="371" t="s">
        <v>169</v>
      </c>
      <c r="AN6" s="372"/>
      <c r="AO6" s="372"/>
      <c r="AP6" s="372"/>
      <c r="AQ6" s="372"/>
      <c r="AR6" s="372"/>
      <c r="AS6" s="372"/>
      <c r="AT6" s="373"/>
      <c r="AU6" s="367" t="s">
        <v>170</v>
      </c>
      <c r="AV6" s="365"/>
      <c r="AW6" s="365"/>
      <c r="AX6" s="365"/>
      <c r="AY6" s="368" t="s">
        <v>171</v>
      </c>
      <c r="AZ6" s="369"/>
      <c r="BA6" s="369"/>
      <c r="BB6" s="369"/>
      <c r="BC6" s="369"/>
      <c r="BD6" s="369"/>
      <c r="BE6" s="369"/>
      <c r="BF6" s="369"/>
      <c r="BG6" s="369"/>
      <c r="BH6" s="369"/>
      <c r="BI6" s="369"/>
      <c r="BJ6" s="369"/>
      <c r="BK6" s="369"/>
      <c r="BL6" s="369"/>
      <c r="BM6" s="370"/>
      <c r="BN6" s="355">
        <v>318384</v>
      </c>
      <c r="BO6" s="356"/>
      <c r="BP6" s="356"/>
      <c r="BQ6" s="356"/>
      <c r="BR6" s="356"/>
      <c r="BS6" s="356"/>
      <c r="BT6" s="356"/>
      <c r="BU6" s="357"/>
      <c r="BV6" s="355">
        <v>196583</v>
      </c>
      <c r="BW6" s="356"/>
      <c r="BX6" s="356"/>
      <c r="BY6" s="356"/>
      <c r="BZ6" s="356"/>
      <c r="CA6" s="356"/>
      <c r="CB6" s="356"/>
      <c r="CC6" s="357"/>
      <c r="CD6" s="349" t="s">
        <v>172</v>
      </c>
      <c r="CE6" s="350"/>
      <c r="CF6" s="350"/>
      <c r="CG6" s="350"/>
      <c r="CH6" s="350"/>
      <c r="CI6" s="350"/>
      <c r="CJ6" s="350"/>
      <c r="CK6" s="350"/>
      <c r="CL6" s="350"/>
      <c r="CM6" s="350"/>
      <c r="CN6" s="350"/>
      <c r="CO6" s="350"/>
      <c r="CP6" s="350"/>
      <c r="CQ6" s="350"/>
      <c r="CR6" s="350"/>
      <c r="CS6" s="351"/>
      <c r="CT6" s="527">
        <v>98.9</v>
      </c>
      <c r="CU6" s="528"/>
      <c r="CV6" s="528"/>
      <c r="CW6" s="528"/>
      <c r="CX6" s="528"/>
      <c r="CY6" s="528"/>
      <c r="CZ6" s="528"/>
      <c r="DA6" s="529"/>
      <c r="DB6" s="527">
        <v>99.5</v>
      </c>
      <c r="DC6" s="528"/>
      <c r="DD6" s="528"/>
      <c r="DE6" s="528"/>
      <c r="DF6" s="528"/>
      <c r="DG6" s="528"/>
      <c r="DH6" s="528"/>
      <c r="DI6" s="529"/>
      <c r="DJ6" s="134"/>
      <c r="DK6" s="134"/>
      <c r="DL6" s="134"/>
      <c r="DM6" s="134"/>
      <c r="DN6" s="134"/>
      <c r="DO6" s="134"/>
    </row>
    <row r="7" spans="1:119" ht="18.75" customHeight="1">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173</v>
      </c>
      <c r="AN7" s="372"/>
      <c r="AO7" s="372"/>
      <c r="AP7" s="372"/>
      <c r="AQ7" s="372"/>
      <c r="AR7" s="372"/>
      <c r="AS7" s="372"/>
      <c r="AT7" s="373"/>
      <c r="AU7" s="367" t="s">
        <v>174</v>
      </c>
      <c r="AV7" s="365"/>
      <c r="AW7" s="365"/>
      <c r="AX7" s="365"/>
      <c r="AY7" s="368" t="s">
        <v>175</v>
      </c>
      <c r="AZ7" s="369"/>
      <c r="BA7" s="369"/>
      <c r="BB7" s="369"/>
      <c r="BC7" s="369"/>
      <c r="BD7" s="369"/>
      <c r="BE7" s="369"/>
      <c r="BF7" s="369"/>
      <c r="BG7" s="369"/>
      <c r="BH7" s="369"/>
      <c r="BI7" s="369"/>
      <c r="BJ7" s="369"/>
      <c r="BK7" s="369"/>
      <c r="BL7" s="369"/>
      <c r="BM7" s="370"/>
      <c r="BN7" s="355">
        <v>10770</v>
      </c>
      <c r="BO7" s="356"/>
      <c r="BP7" s="356"/>
      <c r="BQ7" s="356"/>
      <c r="BR7" s="356"/>
      <c r="BS7" s="356"/>
      <c r="BT7" s="356"/>
      <c r="BU7" s="357"/>
      <c r="BV7" s="355">
        <v>39526</v>
      </c>
      <c r="BW7" s="356"/>
      <c r="BX7" s="356"/>
      <c r="BY7" s="356"/>
      <c r="BZ7" s="356"/>
      <c r="CA7" s="356"/>
      <c r="CB7" s="356"/>
      <c r="CC7" s="357"/>
      <c r="CD7" s="349" t="s">
        <v>176</v>
      </c>
      <c r="CE7" s="350"/>
      <c r="CF7" s="350"/>
      <c r="CG7" s="350"/>
      <c r="CH7" s="350"/>
      <c r="CI7" s="350"/>
      <c r="CJ7" s="350"/>
      <c r="CK7" s="350"/>
      <c r="CL7" s="350"/>
      <c r="CM7" s="350"/>
      <c r="CN7" s="350"/>
      <c r="CO7" s="350"/>
      <c r="CP7" s="350"/>
      <c r="CQ7" s="350"/>
      <c r="CR7" s="350"/>
      <c r="CS7" s="351"/>
      <c r="CT7" s="355">
        <v>6293706</v>
      </c>
      <c r="CU7" s="356"/>
      <c r="CV7" s="356"/>
      <c r="CW7" s="356"/>
      <c r="CX7" s="356"/>
      <c r="CY7" s="356"/>
      <c r="CZ7" s="356"/>
      <c r="DA7" s="357"/>
      <c r="DB7" s="355">
        <v>6196591</v>
      </c>
      <c r="DC7" s="356"/>
      <c r="DD7" s="356"/>
      <c r="DE7" s="356"/>
      <c r="DF7" s="356"/>
      <c r="DG7" s="356"/>
      <c r="DH7" s="356"/>
      <c r="DI7" s="357"/>
      <c r="DJ7" s="134"/>
      <c r="DK7" s="134"/>
      <c r="DL7" s="134"/>
      <c r="DM7" s="134"/>
      <c r="DN7" s="134"/>
      <c r="DO7" s="134"/>
    </row>
    <row r="8" spans="1:119" ht="18.75" customHeight="1" thickBot="1">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177</v>
      </c>
      <c r="AN8" s="372"/>
      <c r="AO8" s="372"/>
      <c r="AP8" s="372"/>
      <c r="AQ8" s="372"/>
      <c r="AR8" s="372"/>
      <c r="AS8" s="372"/>
      <c r="AT8" s="373"/>
      <c r="AU8" s="367" t="s">
        <v>174</v>
      </c>
      <c r="AV8" s="365"/>
      <c r="AW8" s="365"/>
      <c r="AX8" s="365"/>
      <c r="AY8" s="368" t="s">
        <v>178</v>
      </c>
      <c r="AZ8" s="369"/>
      <c r="BA8" s="369"/>
      <c r="BB8" s="369"/>
      <c r="BC8" s="369"/>
      <c r="BD8" s="369"/>
      <c r="BE8" s="369"/>
      <c r="BF8" s="369"/>
      <c r="BG8" s="369"/>
      <c r="BH8" s="369"/>
      <c r="BI8" s="369"/>
      <c r="BJ8" s="369"/>
      <c r="BK8" s="369"/>
      <c r="BL8" s="369"/>
      <c r="BM8" s="370"/>
      <c r="BN8" s="355">
        <v>307614</v>
      </c>
      <c r="BO8" s="356"/>
      <c r="BP8" s="356"/>
      <c r="BQ8" s="356"/>
      <c r="BR8" s="356"/>
      <c r="BS8" s="356"/>
      <c r="BT8" s="356"/>
      <c r="BU8" s="357"/>
      <c r="BV8" s="355">
        <v>157057</v>
      </c>
      <c r="BW8" s="356"/>
      <c r="BX8" s="356"/>
      <c r="BY8" s="356"/>
      <c r="BZ8" s="356"/>
      <c r="CA8" s="356"/>
      <c r="CB8" s="356"/>
      <c r="CC8" s="357"/>
      <c r="CD8" s="349" t="s">
        <v>179</v>
      </c>
      <c r="CE8" s="350"/>
      <c r="CF8" s="350"/>
      <c r="CG8" s="350"/>
      <c r="CH8" s="350"/>
      <c r="CI8" s="350"/>
      <c r="CJ8" s="350"/>
      <c r="CK8" s="350"/>
      <c r="CL8" s="350"/>
      <c r="CM8" s="350"/>
      <c r="CN8" s="350"/>
      <c r="CO8" s="350"/>
      <c r="CP8" s="350"/>
      <c r="CQ8" s="350"/>
      <c r="CR8" s="350"/>
      <c r="CS8" s="351"/>
      <c r="CT8" s="352">
        <v>0.25</v>
      </c>
      <c r="CU8" s="353"/>
      <c r="CV8" s="353"/>
      <c r="CW8" s="353"/>
      <c r="CX8" s="353"/>
      <c r="CY8" s="353"/>
      <c r="CZ8" s="353"/>
      <c r="DA8" s="354"/>
      <c r="DB8" s="352">
        <v>0.25</v>
      </c>
      <c r="DC8" s="353"/>
      <c r="DD8" s="353"/>
      <c r="DE8" s="353"/>
      <c r="DF8" s="353"/>
      <c r="DG8" s="353"/>
      <c r="DH8" s="353"/>
      <c r="DI8" s="354"/>
      <c r="DJ8" s="134"/>
      <c r="DK8" s="134"/>
      <c r="DL8" s="134"/>
      <c r="DM8" s="134"/>
      <c r="DN8" s="134"/>
      <c r="DO8" s="134"/>
    </row>
    <row r="9" spans="1:119" ht="18.75" customHeight="1" thickBot="1">
      <c r="A9" s="135"/>
      <c r="B9" s="392" t="s">
        <v>180</v>
      </c>
      <c r="C9" s="393"/>
      <c r="D9" s="393"/>
      <c r="E9" s="393"/>
      <c r="F9" s="393"/>
      <c r="G9" s="393"/>
      <c r="H9" s="393"/>
      <c r="I9" s="393"/>
      <c r="J9" s="393"/>
      <c r="K9" s="394"/>
      <c r="L9" s="395" t="s">
        <v>181</v>
      </c>
      <c r="M9" s="396"/>
      <c r="N9" s="396"/>
      <c r="O9" s="396"/>
      <c r="P9" s="396"/>
      <c r="Q9" s="397"/>
      <c r="R9" s="398">
        <v>13589</v>
      </c>
      <c r="S9" s="399"/>
      <c r="T9" s="399"/>
      <c r="U9" s="399"/>
      <c r="V9" s="400"/>
      <c r="W9" s="358" t="s">
        <v>182</v>
      </c>
      <c r="X9" s="359"/>
      <c r="Y9" s="359"/>
      <c r="Z9" s="359"/>
      <c r="AA9" s="359"/>
      <c r="AB9" s="359"/>
      <c r="AC9" s="359"/>
      <c r="AD9" s="359"/>
      <c r="AE9" s="359"/>
      <c r="AF9" s="359"/>
      <c r="AG9" s="359"/>
      <c r="AH9" s="359"/>
      <c r="AI9" s="359"/>
      <c r="AJ9" s="359"/>
      <c r="AK9" s="359"/>
      <c r="AL9" s="360"/>
      <c r="AM9" s="371" t="s">
        <v>183</v>
      </c>
      <c r="AN9" s="372"/>
      <c r="AO9" s="372"/>
      <c r="AP9" s="372"/>
      <c r="AQ9" s="372"/>
      <c r="AR9" s="372"/>
      <c r="AS9" s="372"/>
      <c r="AT9" s="373"/>
      <c r="AU9" s="367" t="s">
        <v>184</v>
      </c>
      <c r="AV9" s="365"/>
      <c r="AW9" s="365"/>
      <c r="AX9" s="365"/>
      <c r="AY9" s="368" t="s">
        <v>185</v>
      </c>
      <c r="AZ9" s="369"/>
      <c r="BA9" s="369"/>
      <c r="BB9" s="369"/>
      <c r="BC9" s="369"/>
      <c r="BD9" s="369"/>
      <c r="BE9" s="369"/>
      <c r="BF9" s="369"/>
      <c r="BG9" s="369"/>
      <c r="BH9" s="369"/>
      <c r="BI9" s="369"/>
      <c r="BJ9" s="369"/>
      <c r="BK9" s="369"/>
      <c r="BL9" s="369"/>
      <c r="BM9" s="370"/>
      <c r="BN9" s="355">
        <v>150557</v>
      </c>
      <c r="BO9" s="356"/>
      <c r="BP9" s="356"/>
      <c r="BQ9" s="356"/>
      <c r="BR9" s="356"/>
      <c r="BS9" s="356"/>
      <c r="BT9" s="356"/>
      <c r="BU9" s="357"/>
      <c r="BV9" s="355">
        <v>-55104</v>
      </c>
      <c r="BW9" s="356"/>
      <c r="BX9" s="356"/>
      <c r="BY9" s="356"/>
      <c r="BZ9" s="356"/>
      <c r="CA9" s="356"/>
      <c r="CB9" s="356"/>
      <c r="CC9" s="357"/>
      <c r="CD9" s="349" t="s">
        <v>186</v>
      </c>
      <c r="CE9" s="350"/>
      <c r="CF9" s="350"/>
      <c r="CG9" s="350"/>
      <c r="CH9" s="350"/>
      <c r="CI9" s="350"/>
      <c r="CJ9" s="350"/>
      <c r="CK9" s="350"/>
      <c r="CL9" s="350"/>
      <c r="CM9" s="350"/>
      <c r="CN9" s="350"/>
      <c r="CO9" s="350"/>
      <c r="CP9" s="350"/>
      <c r="CQ9" s="350"/>
      <c r="CR9" s="350"/>
      <c r="CS9" s="351"/>
      <c r="CT9" s="344">
        <v>26.5</v>
      </c>
      <c r="CU9" s="345"/>
      <c r="CV9" s="345"/>
      <c r="CW9" s="345"/>
      <c r="CX9" s="345"/>
      <c r="CY9" s="345"/>
      <c r="CZ9" s="345"/>
      <c r="DA9" s="346"/>
      <c r="DB9" s="344">
        <v>26.3</v>
      </c>
      <c r="DC9" s="345"/>
      <c r="DD9" s="345"/>
      <c r="DE9" s="345"/>
      <c r="DF9" s="345"/>
      <c r="DG9" s="345"/>
      <c r="DH9" s="345"/>
      <c r="DI9" s="346"/>
      <c r="DJ9" s="134"/>
      <c r="DK9" s="134"/>
      <c r="DL9" s="134"/>
      <c r="DM9" s="134"/>
      <c r="DN9" s="134"/>
      <c r="DO9" s="134"/>
    </row>
    <row r="10" spans="1:119" ht="18.75" customHeight="1" thickBot="1">
      <c r="A10" s="135"/>
      <c r="B10" s="392"/>
      <c r="C10" s="393"/>
      <c r="D10" s="393"/>
      <c r="E10" s="393"/>
      <c r="F10" s="393"/>
      <c r="G10" s="393"/>
      <c r="H10" s="393"/>
      <c r="I10" s="393"/>
      <c r="J10" s="393"/>
      <c r="K10" s="394"/>
      <c r="L10" s="401" t="s">
        <v>187</v>
      </c>
      <c r="M10" s="372"/>
      <c r="N10" s="372"/>
      <c r="O10" s="372"/>
      <c r="P10" s="372"/>
      <c r="Q10" s="373"/>
      <c r="R10" s="402">
        <v>13761</v>
      </c>
      <c r="S10" s="403"/>
      <c r="T10" s="403"/>
      <c r="U10" s="403"/>
      <c r="V10" s="404"/>
      <c r="W10" s="361"/>
      <c r="X10" s="362"/>
      <c r="Y10" s="362"/>
      <c r="Z10" s="362"/>
      <c r="AA10" s="362"/>
      <c r="AB10" s="362"/>
      <c r="AC10" s="362"/>
      <c r="AD10" s="362"/>
      <c r="AE10" s="362"/>
      <c r="AF10" s="362"/>
      <c r="AG10" s="362"/>
      <c r="AH10" s="362"/>
      <c r="AI10" s="362"/>
      <c r="AJ10" s="362"/>
      <c r="AK10" s="362"/>
      <c r="AL10" s="363"/>
      <c r="AM10" s="371" t="s">
        <v>188</v>
      </c>
      <c r="AN10" s="372"/>
      <c r="AO10" s="372"/>
      <c r="AP10" s="372"/>
      <c r="AQ10" s="372"/>
      <c r="AR10" s="372"/>
      <c r="AS10" s="372"/>
      <c r="AT10" s="373"/>
      <c r="AU10" s="367" t="s">
        <v>189</v>
      </c>
      <c r="AV10" s="365"/>
      <c r="AW10" s="365"/>
      <c r="AX10" s="365"/>
      <c r="AY10" s="368" t="s">
        <v>190</v>
      </c>
      <c r="AZ10" s="369"/>
      <c r="BA10" s="369"/>
      <c r="BB10" s="369"/>
      <c r="BC10" s="369"/>
      <c r="BD10" s="369"/>
      <c r="BE10" s="369"/>
      <c r="BF10" s="369"/>
      <c r="BG10" s="369"/>
      <c r="BH10" s="369"/>
      <c r="BI10" s="369"/>
      <c r="BJ10" s="369"/>
      <c r="BK10" s="369"/>
      <c r="BL10" s="369"/>
      <c r="BM10" s="370"/>
      <c r="BN10" s="355">
        <v>120421</v>
      </c>
      <c r="BO10" s="356"/>
      <c r="BP10" s="356"/>
      <c r="BQ10" s="356"/>
      <c r="BR10" s="356"/>
      <c r="BS10" s="356"/>
      <c r="BT10" s="356"/>
      <c r="BU10" s="357"/>
      <c r="BV10" s="355">
        <v>340536</v>
      </c>
      <c r="BW10" s="356"/>
      <c r="BX10" s="356"/>
      <c r="BY10" s="356"/>
      <c r="BZ10" s="356"/>
      <c r="CA10" s="356"/>
      <c r="CB10" s="356"/>
      <c r="CC10" s="357"/>
      <c r="CD10" s="142" t="s">
        <v>191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2"/>
      <c r="C11" s="393"/>
      <c r="D11" s="393"/>
      <c r="E11" s="393"/>
      <c r="F11" s="393"/>
      <c r="G11" s="393"/>
      <c r="H11" s="393"/>
      <c r="I11" s="393"/>
      <c r="J11" s="393"/>
      <c r="K11" s="394"/>
      <c r="L11" s="405" t="s">
        <v>192</v>
      </c>
      <c r="M11" s="406"/>
      <c r="N11" s="406"/>
      <c r="O11" s="406"/>
      <c r="P11" s="406"/>
      <c r="Q11" s="407"/>
      <c r="R11" s="408" t="s">
        <v>193</v>
      </c>
      <c r="S11" s="409"/>
      <c r="T11" s="409"/>
      <c r="U11" s="409"/>
      <c r="V11" s="410"/>
      <c r="W11" s="361"/>
      <c r="X11" s="362"/>
      <c r="Y11" s="362"/>
      <c r="Z11" s="362"/>
      <c r="AA11" s="362"/>
      <c r="AB11" s="362"/>
      <c r="AC11" s="362"/>
      <c r="AD11" s="362"/>
      <c r="AE11" s="362"/>
      <c r="AF11" s="362"/>
      <c r="AG11" s="362"/>
      <c r="AH11" s="362"/>
      <c r="AI11" s="362"/>
      <c r="AJ11" s="362"/>
      <c r="AK11" s="362"/>
      <c r="AL11" s="363"/>
      <c r="AM11" s="371" t="s">
        <v>194</v>
      </c>
      <c r="AN11" s="372"/>
      <c r="AO11" s="372"/>
      <c r="AP11" s="372"/>
      <c r="AQ11" s="372"/>
      <c r="AR11" s="372"/>
      <c r="AS11" s="372"/>
      <c r="AT11" s="373"/>
      <c r="AU11" s="367" t="s">
        <v>195</v>
      </c>
      <c r="AV11" s="365"/>
      <c r="AW11" s="365"/>
      <c r="AX11" s="365"/>
      <c r="AY11" s="368" t="s">
        <v>196</v>
      </c>
      <c r="AZ11" s="369"/>
      <c r="BA11" s="369"/>
      <c r="BB11" s="369"/>
      <c r="BC11" s="369"/>
      <c r="BD11" s="369"/>
      <c r="BE11" s="369"/>
      <c r="BF11" s="369"/>
      <c r="BG11" s="369"/>
      <c r="BH11" s="369"/>
      <c r="BI11" s="369"/>
      <c r="BJ11" s="369"/>
      <c r="BK11" s="369"/>
      <c r="BL11" s="369"/>
      <c r="BM11" s="370"/>
      <c r="BN11" s="355">
        <v>10770</v>
      </c>
      <c r="BO11" s="356"/>
      <c r="BP11" s="356"/>
      <c r="BQ11" s="356"/>
      <c r="BR11" s="356"/>
      <c r="BS11" s="356"/>
      <c r="BT11" s="356"/>
      <c r="BU11" s="357"/>
      <c r="BV11" s="355" t="s">
        <v>197</v>
      </c>
      <c r="BW11" s="356"/>
      <c r="BX11" s="356"/>
      <c r="BY11" s="356"/>
      <c r="BZ11" s="356"/>
      <c r="CA11" s="356"/>
      <c r="CB11" s="356"/>
      <c r="CC11" s="357"/>
      <c r="CD11" s="349" t="s">
        <v>198</v>
      </c>
      <c r="CE11" s="350"/>
      <c r="CF11" s="350"/>
      <c r="CG11" s="350"/>
      <c r="CH11" s="350"/>
      <c r="CI11" s="350"/>
      <c r="CJ11" s="350"/>
      <c r="CK11" s="350"/>
      <c r="CL11" s="350"/>
      <c r="CM11" s="350"/>
      <c r="CN11" s="350"/>
      <c r="CO11" s="350"/>
      <c r="CP11" s="350"/>
      <c r="CQ11" s="350"/>
      <c r="CR11" s="350"/>
      <c r="CS11" s="351"/>
      <c r="CT11" s="352" t="s">
        <v>199</v>
      </c>
      <c r="CU11" s="353"/>
      <c r="CV11" s="353"/>
      <c r="CW11" s="353"/>
      <c r="CX11" s="353"/>
      <c r="CY11" s="353"/>
      <c r="CZ11" s="353"/>
      <c r="DA11" s="354"/>
      <c r="DB11" s="352" t="s">
        <v>199</v>
      </c>
      <c r="DC11" s="353"/>
      <c r="DD11" s="353"/>
      <c r="DE11" s="353"/>
      <c r="DF11" s="353"/>
      <c r="DG11" s="353"/>
      <c r="DH11" s="353"/>
      <c r="DI11" s="354"/>
      <c r="DJ11" s="134"/>
      <c r="DK11" s="134"/>
      <c r="DL11" s="134"/>
      <c r="DM11" s="134"/>
      <c r="DN11" s="134"/>
      <c r="DO11" s="134"/>
    </row>
    <row r="12" spans="1:119" ht="18.75" customHeight="1">
      <c r="A12" s="135"/>
      <c r="B12" s="374" t="s">
        <v>200</v>
      </c>
      <c r="C12" s="375"/>
      <c r="D12" s="375"/>
      <c r="E12" s="375"/>
      <c r="F12" s="375"/>
      <c r="G12" s="375"/>
      <c r="H12" s="375"/>
      <c r="I12" s="375"/>
      <c r="J12" s="375"/>
      <c r="K12" s="376"/>
      <c r="L12" s="518" t="s">
        <v>201</v>
      </c>
      <c r="M12" s="519"/>
      <c r="N12" s="519"/>
      <c r="O12" s="519"/>
      <c r="P12" s="519"/>
      <c r="Q12" s="520"/>
      <c r="R12" s="521">
        <v>13513</v>
      </c>
      <c r="S12" s="522"/>
      <c r="T12" s="522"/>
      <c r="U12" s="522"/>
      <c r="V12" s="523"/>
      <c r="W12" s="364" t="s">
        <v>102</v>
      </c>
      <c r="X12" s="365"/>
      <c r="Y12" s="365"/>
      <c r="Z12" s="365"/>
      <c r="AA12" s="365"/>
      <c r="AB12" s="366"/>
      <c r="AC12" s="367" t="s">
        <v>202</v>
      </c>
      <c r="AD12" s="365"/>
      <c r="AE12" s="365"/>
      <c r="AF12" s="365"/>
      <c r="AG12" s="366"/>
      <c r="AH12" s="367" t="s">
        <v>203</v>
      </c>
      <c r="AI12" s="365"/>
      <c r="AJ12" s="365"/>
      <c r="AK12" s="365"/>
      <c r="AL12" s="517"/>
      <c r="AM12" s="371" t="s">
        <v>204</v>
      </c>
      <c r="AN12" s="372"/>
      <c r="AO12" s="372"/>
      <c r="AP12" s="372"/>
      <c r="AQ12" s="372"/>
      <c r="AR12" s="372"/>
      <c r="AS12" s="372"/>
      <c r="AT12" s="373"/>
      <c r="AU12" s="367" t="s">
        <v>205</v>
      </c>
      <c r="AV12" s="365"/>
      <c r="AW12" s="365"/>
      <c r="AX12" s="365"/>
      <c r="AY12" s="368" t="s">
        <v>206</v>
      </c>
      <c r="AZ12" s="369"/>
      <c r="BA12" s="369"/>
      <c r="BB12" s="369"/>
      <c r="BC12" s="369"/>
      <c r="BD12" s="369"/>
      <c r="BE12" s="369"/>
      <c r="BF12" s="369"/>
      <c r="BG12" s="369"/>
      <c r="BH12" s="369"/>
      <c r="BI12" s="369"/>
      <c r="BJ12" s="369"/>
      <c r="BK12" s="369"/>
      <c r="BL12" s="369"/>
      <c r="BM12" s="370"/>
      <c r="BN12" s="355" t="s">
        <v>207</v>
      </c>
      <c r="BO12" s="356"/>
      <c r="BP12" s="356"/>
      <c r="BQ12" s="356"/>
      <c r="BR12" s="356"/>
      <c r="BS12" s="356"/>
      <c r="BT12" s="356"/>
      <c r="BU12" s="357"/>
      <c r="BV12" s="355" t="s">
        <v>207</v>
      </c>
      <c r="BW12" s="356"/>
      <c r="BX12" s="356"/>
      <c r="BY12" s="356"/>
      <c r="BZ12" s="356"/>
      <c r="CA12" s="356"/>
      <c r="CB12" s="356"/>
      <c r="CC12" s="357"/>
      <c r="CD12" s="349" t="s">
        <v>208</v>
      </c>
      <c r="CE12" s="350"/>
      <c r="CF12" s="350"/>
      <c r="CG12" s="350"/>
      <c r="CH12" s="350"/>
      <c r="CI12" s="350"/>
      <c r="CJ12" s="350"/>
      <c r="CK12" s="350"/>
      <c r="CL12" s="350"/>
      <c r="CM12" s="350"/>
      <c r="CN12" s="350"/>
      <c r="CO12" s="350"/>
      <c r="CP12" s="350"/>
      <c r="CQ12" s="350"/>
      <c r="CR12" s="350"/>
      <c r="CS12" s="351"/>
      <c r="CT12" s="352" t="s">
        <v>209</v>
      </c>
      <c r="CU12" s="353"/>
      <c r="CV12" s="353"/>
      <c r="CW12" s="353"/>
      <c r="CX12" s="353"/>
      <c r="CY12" s="353"/>
      <c r="CZ12" s="353"/>
      <c r="DA12" s="354"/>
      <c r="DB12" s="352" t="s">
        <v>209</v>
      </c>
      <c r="DC12" s="353"/>
      <c r="DD12" s="353"/>
      <c r="DE12" s="353"/>
      <c r="DF12" s="353"/>
      <c r="DG12" s="353"/>
      <c r="DH12" s="353"/>
      <c r="DI12" s="354"/>
      <c r="DJ12" s="134"/>
      <c r="DK12" s="134"/>
      <c r="DL12" s="134"/>
      <c r="DM12" s="134"/>
      <c r="DN12" s="134"/>
      <c r="DO12" s="134"/>
    </row>
    <row r="13" spans="1:119" ht="18.75" customHeight="1">
      <c r="A13" s="135"/>
      <c r="B13" s="377"/>
      <c r="C13" s="378"/>
      <c r="D13" s="378"/>
      <c r="E13" s="378"/>
      <c r="F13" s="378"/>
      <c r="G13" s="378"/>
      <c r="H13" s="378"/>
      <c r="I13" s="378"/>
      <c r="J13" s="378"/>
      <c r="K13" s="379"/>
      <c r="L13" s="151"/>
      <c r="M13" s="383" t="s">
        <v>210</v>
      </c>
      <c r="N13" s="384"/>
      <c r="O13" s="384"/>
      <c r="P13" s="384"/>
      <c r="Q13" s="385"/>
      <c r="R13" s="496">
        <v>13432</v>
      </c>
      <c r="S13" s="497"/>
      <c r="T13" s="497"/>
      <c r="U13" s="497"/>
      <c r="V13" s="498"/>
      <c r="W13" s="494" t="s">
        <v>211</v>
      </c>
      <c r="X13" s="456"/>
      <c r="Y13" s="456"/>
      <c r="Z13" s="456"/>
      <c r="AA13" s="456"/>
      <c r="AB13" s="457"/>
      <c r="AC13" s="402">
        <v>882</v>
      </c>
      <c r="AD13" s="403"/>
      <c r="AE13" s="403"/>
      <c r="AF13" s="403"/>
      <c r="AG13" s="418"/>
      <c r="AH13" s="402">
        <v>938</v>
      </c>
      <c r="AI13" s="403"/>
      <c r="AJ13" s="403"/>
      <c r="AK13" s="403"/>
      <c r="AL13" s="404"/>
      <c r="AM13" s="371" t="s">
        <v>212</v>
      </c>
      <c r="AN13" s="372"/>
      <c r="AO13" s="372"/>
      <c r="AP13" s="372"/>
      <c r="AQ13" s="372"/>
      <c r="AR13" s="372"/>
      <c r="AS13" s="372"/>
      <c r="AT13" s="373"/>
      <c r="AU13" s="367" t="s">
        <v>213</v>
      </c>
      <c r="AV13" s="365"/>
      <c r="AW13" s="365"/>
      <c r="AX13" s="365"/>
      <c r="AY13" s="368" t="s">
        <v>214</v>
      </c>
      <c r="AZ13" s="369"/>
      <c r="BA13" s="369"/>
      <c r="BB13" s="369"/>
      <c r="BC13" s="369"/>
      <c r="BD13" s="369"/>
      <c r="BE13" s="369"/>
      <c r="BF13" s="369"/>
      <c r="BG13" s="369"/>
      <c r="BH13" s="369"/>
      <c r="BI13" s="369"/>
      <c r="BJ13" s="369"/>
      <c r="BK13" s="369"/>
      <c r="BL13" s="369"/>
      <c r="BM13" s="370"/>
      <c r="BN13" s="355">
        <v>281748</v>
      </c>
      <c r="BO13" s="356"/>
      <c r="BP13" s="356"/>
      <c r="BQ13" s="356"/>
      <c r="BR13" s="356"/>
      <c r="BS13" s="356"/>
      <c r="BT13" s="356"/>
      <c r="BU13" s="357"/>
      <c r="BV13" s="355">
        <v>285432</v>
      </c>
      <c r="BW13" s="356"/>
      <c r="BX13" s="356"/>
      <c r="BY13" s="356"/>
      <c r="BZ13" s="356"/>
      <c r="CA13" s="356"/>
      <c r="CB13" s="356"/>
      <c r="CC13" s="357"/>
      <c r="CD13" s="349" t="s">
        <v>215</v>
      </c>
      <c r="CE13" s="350"/>
      <c r="CF13" s="350"/>
      <c r="CG13" s="350"/>
      <c r="CH13" s="350"/>
      <c r="CI13" s="350"/>
      <c r="CJ13" s="350"/>
      <c r="CK13" s="350"/>
      <c r="CL13" s="350"/>
      <c r="CM13" s="350"/>
      <c r="CN13" s="350"/>
      <c r="CO13" s="350"/>
      <c r="CP13" s="350"/>
      <c r="CQ13" s="350"/>
      <c r="CR13" s="350"/>
      <c r="CS13" s="351"/>
      <c r="CT13" s="344">
        <v>17.899999999999999</v>
      </c>
      <c r="CU13" s="345"/>
      <c r="CV13" s="345"/>
      <c r="CW13" s="345"/>
      <c r="CX13" s="345"/>
      <c r="CY13" s="345"/>
      <c r="CZ13" s="345"/>
      <c r="DA13" s="346"/>
      <c r="DB13" s="344">
        <v>18.899999999999999</v>
      </c>
      <c r="DC13" s="345"/>
      <c r="DD13" s="345"/>
      <c r="DE13" s="345"/>
      <c r="DF13" s="345"/>
      <c r="DG13" s="345"/>
      <c r="DH13" s="345"/>
      <c r="DI13" s="346"/>
      <c r="DJ13" s="134"/>
      <c r="DK13" s="134"/>
      <c r="DL13" s="134"/>
      <c r="DM13" s="134"/>
      <c r="DN13" s="134"/>
      <c r="DO13" s="134"/>
    </row>
    <row r="14" spans="1:119" ht="18.75" customHeight="1" thickBot="1">
      <c r="A14" s="135"/>
      <c r="B14" s="377"/>
      <c r="C14" s="378"/>
      <c r="D14" s="378"/>
      <c r="E14" s="378"/>
      <c r="F14" s="378"/>
      <c r="G14" s="378"/>
      <c r="H14" s="378"/>
      <c r="I14" s="378"/>
      <c r="J14" s="378"/>
      <c r="K14" s="379"/>
      <c r="L14" s="389" t="s">
        <v>216</v>
      </c>
      <c r="M14" s="390"/>
      <c r="N14" s="390"/>
      <c r="O14" s="390"/>
      <c r="P14" s="390"/>
      <c r="Q14" s="391"/>
      <c r="R14" s="496">
        <v>13553</v>
      </c>
      <c r="S14" s="497"/>
      <c r="T14" s="497"/>
      <c r="U14" s="497"/>
      <c r="V14" s="498"/>
      <c r="W14" s="495"/>
      <c r="X14" s="459"/>
      <c r="Y14" s="459"/>
      <c r="Z14" s="459"/>
      <c r="AA14" s="459"/>
      <c r="AB14" s="460"/>
      <c r="AC14" s="487">
        <v>13.2</v>
      </c>
      <c r="AD14" s="488"/>
      <c r="AE14" s="488"/>
      <c r="AF14" s="488"/>
      <c r="AG14" s="489"/>
      <c r="AH14" s="487">
        <v>14.1</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217</v>
      </c>
      <c r="CE14" s="515"/>
      <c r="CF14" s="515"/>
      <c r="CG14" s="515"/>
      <c r="CH14" s="515"/>
      <c r="CI14" s="515"/>
      <c r="CJ14" s="515"/>
      <c r="CK14" s="515"/>
      <c r="CL14" s="515"/>
      <c r="CM14" s="515"/>
      <c r="CN14" s="515"/>
      <c r="CO14" s="515"/>
      <c r="CP14" s="515"/>
      <c r="CQ14" s="515"/>
      <c r="CR14" s="515"/>
      <c r="CS14" s="516"/>
      <c r="CT14" s="510">
        <v>114.4</v>
      </c>
      <c r="CU14" s="486"/>
      <c r="CV14" s="486"/>
      <c r="CW14" s="486"/>
      <c r="CX14" s="486"/>
      <c r="CY14" s="486"/>
      <c r="CZ14" s="486"/>
      <c r="DA14" s="493"/>
      <c r="DB14" s="510">
        <v>135.4</v>
      </c>
      <c r="DC14" s="486"/>
      <c r="DD14" s="486"/>
      <c r="DE14" s="486"/>
      <c r="DF14" s="486"/>
      <c r="DG14" s="486"/>
      <c r="DH14" s="486"/>
      <c r="DI14" s="493"/>
      <c r="DJ14" s="134"/>
      <c r="DK14" s="134"/>
      <c r="DL14" s="134"/>
      <c r="DM14" s="134"/>
      <c r="DN14" s="134"/>
      <c r="DO14" s="134"/>
    </row>
    <row r="15" spans="1:119" ht="18.75" customHeight="1">
      <c r="A15" s="135"/>
      <c r="B15" s="377"/>
      <c r="C15" s="378"/>
      <c r="D15" s="378"/>
      <c r="E15" s="378"/>
      <c r="F15" s="378"/>
      <c r="G15" s="378"/>
      <c r="H15" s="378"/>
      <c r="I15" s="378"/>
      <c r="J15" s="378"/>
      <c r="K15" s="379"/>
      <c r="L15" s="151"/>
      <c r="M15" s="383" t="s">
        <v>218</v>
      </c>
      <c r="N15" s="384"/>
      <c r="O15" s="384"/>
      <c r="P15" s="384"/>
      <c r="Q15" s="385"/>
      <c r="R15" s="496">
        <v>13553</v>
      </c>
      <c r="S15" s="497"/>
      <c r="T15" s="497"/>
      <c r="U15" s="497"/>
      <c r="V15" s="498"/>
      <c r="W15" s="494" t="s">
        <v>219</v>
      </c>
      <c r="X15" s="456"/>
      <c r="Y15" s="456"/>
      <c r="Z15" s="456"/>
      <c r="AA15" s="456"/>
      <c r="AB15" s="457"/>
      <c r="AC15" s="402">
        <v>996</v>
      </c>
      <c r="AD15" s="403"/>
      <c r="AE15" s="403"/>
      <c r="AF15" s="403"/>
      <c r="AG15" s="418"/>
      <c r="AH15" s="402">
        <v>1172</v>
      </c>
      <c r="AI15" s="403"/>
      <c r="AJ15" s="403"/>
      <c r="AK15" s="403"/>
      <c r="AL15" s="404"/>
      <c r="AM15" s="371"/>
      <c r="AN15" s="372"/>
      <c r="AO15" s="372"/>
      <c r="AP15" s="372"/>
      <c r="AQ15" s="372"/>
      <c r="AR15" s="372"/>
      <c r="AS15" s="372"/>
      <c r="AT15" s="373"/>
      <c r="AU15" s="367"/>
      <c r="AV15" s="365"/>
      <c r="AW15" s="365"/>
      <c r="AX15" s="365"/>
      <c r="AY15" s="422" t="s">
        <v>220</v>
      </c>
      <c r="AZ15" s="423"/>
      <c r="BA15" s="423"/>
      <c r="BB15" s="423"/>
      <c r="BC15" s="423"/>
      <c r="BD15" s="423"/>
      <c r="BE15" s="423"/>
      <c r="BF15" s="423"/>
      <c r="BG15" s="423"/>
      <c r="BH15" s="423"/>
      <c r="BI15" s="423"/>
      <c r="BJ15" s="423"/>
      <c r="BK15" s="423"/>
      <c r="BL15" s="423"/>
      <c r="BM15" s="424"/>
      <c r="BN15" s="415">
        <v>1270623</v>
      </c>
      <c r="BO15" s="416"/>
      <c r="BP15" s="416"/>
      <c r="BQ15" s="416"/>
      <c r="BR15" s="416"/>
      <c r="BS15" s="416"/>
      <c r="BT15" s="416"/>
      <c r="BU15" s="417"/>
      <c r="BV15" s="415">
        <v>1202158</v>
      </c>
      <c r="BW15" s="416"/>
      <c r="BX15" s="416"/>
      <c r="BY15" s="416"/>
      <c r="BZ15" s="416"/>
      <c r="CA15" s="416"/>
      <c r="CB15" s="416"/>
      <c r="CC15" s="417"/>
      <c r="CD15" s="511" t="s">
        <v>221</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7"/>
      <c r="C16" s="378"/>
      <c r="D16" s="378"/>
      <c r="E16" s="378"/>
      <c r="F16" s="378"/>
      <c r="G16" s="378"/>
      <c r="H16" s="378"/>
      <c r="I16" s="378"/>
      <c r="J16" s="378"/>
      <c r="K16" s="379"/>
      <c r="L16" s="389" t="s">
        <v>222</v>
      </c>
      <c r="M16" s="506"/>
      <c r="N16" s="506"/>
      <c r="O16" s="506"/>
      <c r="P16" s="506"/>
      <c r="Q16" s="507"/>
      <c r="R16" s="499" t="s">
        <v>223</v>
      </c>
      <c r="S16" s="500"/>
      <c r="T16" s="500"/>
      <c r="U16" s="500"/>
      <c r="V16" s="501"/>
      <c r="W16" s="495"/>
      <c r="X16" s="459"/>
      <c r="Y16" s="459"/>
      <c r="Z16" s="459"/>
      <c r="AA16" s="459"/>
      <c r="AB16" s="460"/>
      <c r="AC16" s="487">
        <v>15</v>
      </c>
      <c r="AD16" s="488"/>
      <c r="AE16" s="488"/>
      <c r="AF16" s="488"/>
      <c r="AG16" s="489"/>
      <c r="AH16" s="487">
        <v>17.7</v>
      </c>
      <c r="AI16" s="488"/>
      <c r="AJ16" s="488"/>
      <c r="AK16" s="488"/>
      <c r="AL16" s="509"/>
      <c r="AM16" s="371"/>
      <c r="AN16" s="372"/>
      <c r="AO16" s="372"/>
      <c r="AP16" s="372"/>
      <c r="AQ16" s="372"/>
      <c r="AR16" s="372"/>
      <c r="AS16" s="372"/>
      <c r="AT16" s="373"/>
      <c r="AU16" s="367"/>
      <c r="AV16" s="365"/>
      <c r="AW16" s="365"/>
      <c r="AX16" s="365"/>
      <c r="AY16" s="368" t="s">
        <v>224</v>
      </c>
      <c r="AZ16" s="369"/>
      <c r="BA16" s="369"/>
      <c r="BB16" s="369"/>
      <c r="BC16" s="369"/>
      <c r="BD16" s="369"/>
      <c r="BE16" s="369"/>
      <c r="BF16" s="369"/>
      <c r="BG16" s="369"/>
      <c r="BH16" s="369"/>
      <c r="BI16" s="369"/>
      <c r="BJ16" s="369"/>
      <c r="BK16" s="369"/>
      <c r="BL16" s="369"/>
      <c r="BM16" s="370"/>
      <c r="BN16" s="355">
        <v>4898668</v>
      </c>
      <c r="BO16" s="356"/>
      <c r="BP16" s="356"/>
      <c r="BQ16" s="356"/>
      <c r="BR16" s="356"/>
      <c r="BS16" s="356"/>
      <c r="BT16" s="356"/>
      <c r="BU16" s="357"/>
      <c r="BV16" s="355">
        <v>4882405</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0"/>
      <c r="C17" s="381"/>
      <c r="D17" s="381"/>
      <c r="E17" s="381"/>
      <c r="F17" s="381"/>
      <c r="G17" s="381"/>
      <c r="H17" s="381"/>
      <c r="I17" s="381"/>
      <c r="J17" s="381"/>
      <c r="K17" s="382"/>
      <c r="L17" s="155"/>
      <c r="M17" s="386" t="s">
        <v>225</v>
      </c>
      <c r="N17" s="387"/>
      <c r="O17" s="387"/>
      <c r="P17" s="387"/>
      <c r="Q17" s="388"/>
      <c r="R17" s="499" t="s">
        <v>226</v>
      </c>
      <c r="S17" s="500"/>
      <c r="T17" s="500"/>
      <c r="U17" s="500"/>
      <c r="V17" s="501"/>
      <c r="W17" s="494" t="s">
        <v>227</v>
      </c>
      <c r="X17" s="456"/>
      <c r="Y17" s="456"/>
      <c r="Z17" s="456"/>
      <c r="AA17" s="456"/>
      <c r="AB17" s="457"/>
      <c r="AC17" s="402">
        <v>4779</v>
      </c>
      <c r="AD17" s="403"/>
      <c r="AE17" s="403"/>
      <c r="AF17" s="403"/>
      <c r="AG17" s="418"/>
      <c r="AH17" s="402">
        <v>4526</v>
      </c>
      <c r="AI17" s="403"/>
      <c r="AJ17" s="403"/>
      <c r="AK17" s="403"/>
      <c r="AL17" s="404"/>
      <c r="AM17" s="371"/>
      <c r="AN17" s="372"/>
      <c r="AO17" s="372"/>
      <c r="AP17" s="372"/>
      <c r="AQ17" s="372"/>
      <c r="AR17" s="372"/>
      <c r="AS17" s="372"/>
      <c r="AT17" s="373"/>
      <c r="AU17" s="367"/>
      <c r="AV17" s="365"/>
      <c r="AW17" s="365"/>
      <c r="AX17" s="365"/>
      <c r="AY17" s="368" t="s">
        <v>228</v>
      </c>
      <c r="AZ17" s="369"/>
      <c r="BA17" s="369"/>
      <c r="BB17" s="369"/>
      <c r="BC17" s="369"/>
      <c r="BD17" s="369"/>
      <c r="BE17" s="369"/>
      <c r="BF17" s="369"/>
      <c r="BG17" s="369"/>
      <c r="BH17" s="369"/>
      <c r="BI17" s="369"/>
      <c r="BJ17" s="369"/>
      <c r="BK17" s="369"/>
      <c r="BL17" s="369"/>
      <c r="BM17" s="370"/>
      <c r="BN17" s="355">
        <v>1641703</v>
      </c>
      <c r="BO17" s="356"/>
      <c r="BP17" s="356"/>
      <c r="BQ17" s="356"/>
      <c r="BR17" s="356"/>
      <c r="BS17" s="356"/>
      <c r="BT17" s="356"/>
      <c r="BU17" s="357"/>
      <c r="BV17" s="355">
        <v>1539495</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81" t="s">
        <v>229</v>
      </c>
      <c r="C18" s="394"/>
      <c r="D18" s="394"/>
      <c r="E18" s="482"/>
      <c r="F18" s="482"/>
      <c r="G18" s="482"/>
      <c r="H18" s="482"/>
      <c r="I18" s="482"/>
      <c r="J18" s="482"/>
      <c r="K18" s="482"/>
      <c r="L18" s="502">
        <v>541</v>
      </c>
      <c r="M18" s="502"/>
      <c r="N18" s="502"/>
      <c r="O18" s="502"/>
      <c r="P18" s="502"/>
      <c r="Q18" s="502"/>
      <c r="R18" s="503"/>
      <c r="S18" s="503"/>
      <c r="T18" s="503"/>
      <c r="U18" s="503"/>
      <c r="V18" s="504"/>
      <c r="W18" s="479"/>
      <c r="X18" s="480"/>
      <c r="Y18" s="480"/>
      <c r="Z18" s="480"/>
      <c r="AA18" s="480"/>
      <c r="AB18" s="508"/>
      <c r="AC18" s="440">
        <v>71.8</v>
      </c>
      <c r="AD18" s="441"/>
      <c r="AE18" s="441"/>
      <c r="AF18" s="441"/>
      <c r="AG18" s="505"/>
      <c r="AH18" s="440">
        <v>68.2</v>
      </c>
      <c r="AI18" s="441"/>
      <c r="AJ18" s="441"/>
      <c r="AK18" s="441"/>
      <c r="AL18" s="442"/>
      <c r="AM18" s="371"/>
      <c r="AN18" s="372"/>
      <c r="AO18" s="372"/>
      <c r="AP18" s="372"/>
      <c r="AQ18" s="372"/>
      <c r="AR18" s="372"/>
      <c r="AS18" s="372"/>
      <c r="AT18" s="373"/>
      <c r="AU18" s="367"/>
      <c r="AV18" s="365"/>
      <c r="AW18" s="365"/>
      <c r="AX18" s="365"/>
      <c r="AY18" s="368" t="s">
        <v>230</v>
      </c>
      <c r="AZ18" s="369"/>
      <c r="BA18" s="369"/>
      <c r="BB18" s="369"/>
      <c r="BC18" s="369"/>
      <c r="BD18" s="369"/>
      <c r="BE18" s="369"/>
      <c r="BF18" s="369"/>
      <c r="BG18" s="369"/>
      <c r="BH18" s="369"/>
      <c r="BI18" s="369"/>
      <c r="BJ18" s="369"/>
      <c r="BK18" s="369"/>
      <c r="BL18" s="369"/>
      <c r="BM18" s="370"/>
      <c r="BN18" s="355">
        <v>5849154</v>
      </c>
      <c r="BO18" s="356"/>
      <c r="BP18" s="356"/>
      <c r="BQ18" s="356"/>
      <c r="BR18" s="356"/>
      <c r="BS18" s="356"/>
      <c r="BT18" s="356"/>
      <c r="BU18" s="357"/>
      <c r="BV18" s="355">
        <v>5901053</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81" t="s">
        <v>231</v>
      </c>
      <c r="C19" s="394"/>
      <c r="D19" s="394"/>
      <c r="E19" s="482"/>
      <c r="F19" s="482"/>
      <c r="G19" s="482"/>
      <c r="H19" s="482"/>
      <c r="I19" s="482"/>
      <c r="J19" s="482"/>
      <c r="K19" s="482"/>
      <c r="L19" s="483">
        <v>25</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232</v>
      </c>
      <c r="AZ19" s="369"/>
      <c r="BA19" s="369"/>
      <c r="BB19" s="369"/>
      <c r="BC19" s="369"/>
      <c r="BD19" s="369"/>
      <c r="BE19" s="369"/>
      <c r="BF19" s="369"/>
      <c r="BG19" s="369"/>
      <c r="BH19" s="369"/>
      <c r="BI19" s="369"/>
      <c r="BJ19" s="369"/>
      <c r="BK19" s="369"/>
      <c r="BL19" s="369"/>
      <c r="BM19" s="370"/>
      <c r="BN19" s="355">
        <v>7104873</v>
      </c>
      <c r="BO19" s="356"/>
      <c r="BP19" s="356"/>
      <c r="BQ19" s="356"/>
      <c r="BR19" s="356"/>
      <c r="BS19" s="356"/>
      <c r="BT19" s="356"/>
      <c r="BU19" s="357"/>
      <c r="BV19" s="355">
        <v>7326098</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81" t="s">
        <v>233</v>
      </c>
      <c r="C20" s="394"/>
      <c r="D20" s="394"/>
      <c r="E20" s="482"/>
      <c r="F20" s="482"/>
      <c r="G20" s="482"/>
      <c r="H20" s="482"/>
      <c r="I20" s="482"/>
      <c r="J20" s="482"/>
      <c r="K20" s="482"/>
      <c r="L20" s="483">
        <v>6248</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43" t="s">
        <v>234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76" t="s">
        <v>235</v>
      </c>
      <c r="C22" s="467"/>
      <c r="D22" s="468"/>
      <c r="E22" s="475" t="s">
        <v>102</v>
      </c>
      <c r="F22" s="456"/>
      <c r="G22" s="456"/>
      <c r="H22" s="456"/>
      <c r="I22" s="456"/>
      <c r="J22" s="456"/>
      <c r="K22" s="457"/>
      <c r="L22" s="475" t="s">
        <v>236</v>
      </c>
      <c r="M22" s="456"/>
      <c r="N22" s="456"/>
      <c r="O22" s="456"/>
      <c r="P22" s="457"/>
      <c r="Q22" s="449" t="s">
        <v>237</v>
      </c>
      <c r="R22" s="450"/>
      <c r="S22" s="450"/>
      <c r="T22" s="450"/>
      <c r="U22" s="450"/>
      <c r="V22" s="451"/>
      <c r="W22" s="466" t="s">
        <v>238</v>
      </c>
      <c r="X22" s="467"/>
      <c r="Y22" s="468"/>
      <c r="Z22" s="475" t="s">
        <v>102</v>
      </c>
      <c r="AA22" s="456"/>
      <c r="AB22" s="456"/>
      <c r="AC22" s="456"/>
      <c r="AD22" s="456"/>
      <c r="AE22" s="456"/>
      <c r="AF22" s="456"/>
      <c r="AG22" s="457"/>
      <c r="AH22" s="455" t="s">
        <v>239</v>
      </c>
      <c r="AI22" s="456"/>
      <c r="AJ22" s="456"/>
      <c r="AK22" s="456"/>
      <c r="AL22" s="457"/>
      <c r="AM22" s="455" t="s">
        <v>240</v>
      </c>
      <c r="AN22" s="461"/>
      <c r="AO22" s="461"/>
      <c r="AP22" s="461"/>
      <c r="AQ22" s="461"/>
      <c r="AR22" s="462"/>
      <c r="AS22" s="449" t="s">
        <v>237</v>
      </c>
      <c r="AT22" s="450"/>
      <c r="AU22" s="450"/>
      <c r="AV22" s="450"/>
      <c r="AW22" s="450"/>
      <c r="AX22" s="567"/>
      <c r="AY22" s="437"/>
      <c r="AZ22" s="438"/>
      <c r="BA22" s="438"/>
      <c r="BB22" s="438"/>
      <c r="BC22" s="438"/>
      <c r="BD22" s="438"/>
      <c r="BE22" s="438"/>
      <c r="BF22" s="438"/>
      <c r="BG22" s="438"/>
      <c r="BH22" s="438"/>
      <c r="BI22" s="438"/>
      <c r="BJ22" s="438"/>
      <c r="BK22" s="438"/>
      <c r="BL22" s="438"/>
      <c r="BM22" s="439"/>
      <c r="BN22" s="434"/>
      <c r="BO22" s="435"/>
      <c r="BP22" s="435"/>
      <c r="BQ22" s="435"/>
      <c r="BR22" s="435"/>
      <c r="BS22" s="435"/>
      <c r="BT22" s="435"/>
      <c r="BU22" s="436"/>
      <c r="BV22" s="434"/>
      <c r="BW22" s="435"/>
      <c r="BX22" s="435"/>
      <c r="BY22" s="435"/>
      <c r="BZ22" s="435"/>
      <c r="CA22" s="435"/>
      <c r="CB22" s="435"/>
      <c r="CC22" s="436"/>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77"/>
      <c r="C23" s="470"/>
      <c r="D23" s="471"/>
      <c r="E23" s="458"/>
      <c r="F23" s="459"/>
      <c r="G23" s="459"/>
      <c r="H23" s="459"/>
      <c r="I23" s="459"/>
      <c r="J23" s="459"/>
      <c r="K23" s="460"/>
      <c r="L23" s="458"/>
      <c r="M23" s="459"/>
      <c r="N23" s="459"/>
      <c r="O23" s="459"/>
      <c r="P23" s="460"/>
      <c r="Q23" s="452"/>
      <c r="R23" s="453"/>
      <c r="S23" s="453"/>
      <c r="T23" s="453"/>
      <c r="U23" s="453"/>
      <c r="V23" s="454"/>
      <c r="W23" s="469"/>
      <c r="X23" s="470"/>
      <c r="Y23" s="471"/>
      <c r="Z23" s="458"/>
      <c r="AA23" s="459"/>
      <c r="AB23" s="459"/>
      <c r="AC23" s="459"/>
      <c r="AD23" s="459"/>
      <c r="AE23" s="459"/>
      <c r="AF23" s="459"/>
      <c r="AG23" s="460"/>
      <c r="AH23" s="458"/>
      <c r="AI23" s="459"/>
      <c r="AJ23" s="459"/>
      <c r="AK23" s="459"/>
      <c r="AL23" s="460"/>
      <c r="AM23" s="463"/>
      <c r="AN23" s="464"/>
      <c r="AO23" s="464"/>
      <c r="AP23" s="464"/>
      <c r="AQ23" s="464"/>
      <c r="AR23" s="465"/>
      <c r="AS23" s="452"/>
      <c r="AT23" s="453"/>
      <c r="AU23" s="453"/>
      <c r="AV23" s="453"/>
      <c r="AW23" s="453"/>
      <c r="AX23" s="568"/>
      <c r="AY23" s="422" t="s">
        <v>145</v>
      </c>
      <c r="AZ23" s="423"/>
      <c r="BA23" s="423"/>
      <c r="BB23" s="423"/>
      <c r="BC23" s="423"/>
      <c r="BD23" s="423"/>
      <c r="BE23" s="423"/>
      <c r="BF23" s="423"/>
      <c r="BG23" s="423"/>
      <c r="BH23" s="423"/>
      <c r="BI23" s="423"/>
      <c r="BJ23" s="423"/>
      <c r="BK23" s="423"/>
      <c r="BL23" s="423"/>
      <c r="BM23" s="424"/>
      <c r="BN23" s="355">
        <v>14132907</v>
      </c>
      <c r="BO23" s="356"/>
      <c r="BP23" s="356"/>
      <c r="BQ23" s="356"/>
      <c r="BR23" s="356"/>
      <c r="BS23" s="356"/>
      <c r="BT23" s="356"/>
      <c r="BU23" s="357"/>
      <c r="BV23" s="355">
        <v>14800008</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77"/>
      <c r="C24" s="470"/>
      <c r="D24" s="471"/>
      <c r="E24" s="401" t="s">
        <v>241</v>
      </c>
      <c r="F24" s="372"/>
      <c r="G24" s="372"/>
      <c r="H24" s="372"/>
      <c r="I24" s="372"/>
      <c r="J24" s="372"/>
      <c r="K24" s="373"/>
      <c r="L24" s="402">
        <v>1</v>
      </c>
      <c r="M24" s="403"/>
      <c r="N24" s="403"/>
      <c r="O24" s="403"/>
      <c r="P24" s="418"/>
      <c r="Q24" s="402">
        <v>7610</v>
      </c>
      <c r="R24" s="403"/>
      <c r="S24" s="403"/>
      <c r="T24" s="403"/>
      <c r="U24" s="403"/>
      <c r="V24" s="418"/>
      <c r="W24" s="469"/>
      <c r="X24" s="470"/>
      <c r="Y24" s="471"/>
      <c r="Z24" s="401" t="s">
        <v>242</v>
      </c>
      <c r="AA24" s="372"/>
      <c r="AB24" s="372"/>
      <c r="AC24" s="372"/>
      <c r="AD24" s="372"/>
      <c r="AE24" s="372"/>
      <c r="AF24" s="372"/>
      <c r="AG24" s="373"/>
      <c r="AH24" s="402">
        <v>149</v>
      </c>
      <c r="AI24" s="403"/>
      <c r="AJ24" s="403"/>
      <c r="AK24" s="403"/>
      <c r="AL24" s="418"/>
      <c r="AM24" s="402">
        <v>461900</v>
      </c>
      <c r="AN24" s="403"/>
      <c r="AO24" s="403"/>
      <c r="AP24" s="403"/>
      <c r="AQ24" s="403"/>
      <c r="AR24" s="418"/>
      <c r="AS24" s="402">
        <v>3100</v>
      </c>
      <c r="AT24" s="403"/>
      <c r="AU24" s="403"/>
      <c r="AV24" s="403"/>
      <c r="AW24" s="403"/>
      <c r="AX24" s="404"/>
      <c r="AY24" s="437" t="s">
        <v>243</v>
      </c>
      <c r="AZ24" s="438"/>
      <c r="BA24" s="438"/>
      <c r="BB24" s="438"/>
      <c r="BC24" s="438"/>
      <c r="BD24" s="438"/>
      <c r="BE24" s="438"/>
      <c r="BF24" s="438"/>
      <c r="BG24" s="438"/>
      <c r="BH24" s="438"/>
      <c r="BI24" s="438"/>
      <c r="BJ24" s="438"/>
      <c r="BK24" s="438"/>
      <c r="BL24" s="438"/>
      <c r="BM24" s="439"/>
      <c r="BN24" s="355">
        <v>9443703</v>
      </c>
      <c r="BO24" s="356"/>
      <c r="BP24" s="356"/>
      <c r="BQ24" s="356"/>
      <c r="BR24" s="356"/>
      <c r="BS24" s="356"/>
      <c r="BT24" s="356"/>
      <c r="BU24" s="357"/>
      <c r="BV24" s="355">
        <v>10088010</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77"/>
      <c r="C25" s="470"/>
      <c r="D25" s="471"/>
      <c r="E25" s="401" t="s">
        <v>244</v>
      </c>
      <c r="F25" s="372"/>
      <c r="G25" s="372"/>
      <c r="H25" s="372"/>
      <c r="I25" s="372"/>
      <c r="J25" s="372"/>
      <c r="K25" s="373"/>
      <c r="L25" s="402">
        <v>1</v>
      </c>
      <c r="M25" s="403"/>
      <c r="N25" s="403"/>
      <c r="O25" s="403"/>
      <c r="P25" s="418"/>
      <c r="Q25" s="402">
        <v>6000</v>
      </c>
      <c r="R25" s="403"/>
      <c r="S25" s="403"/>
      <c r="T25" s="403"/>
      <c r="U25" s="403"/>
      <c r="V25" s="418"/>
      <c r="W25" s="469"/>
      <c r="X25" s="470"/>
      <c r="Y25" s="471"/>
      <c r="Z25" s="401" t="s">
        <v>245</v>
      </c>
      <c r="AA25" s="372"/>
      <c r="AB25" s="372"/>
      <c r="AC25" s="372"/>
      <c r="AD25" s="372"/>
      <c r="AE25" s="372"/>
      <c r="AF25" s="372"/>
      <c r="AG25" s="373"/>
      <c r="AH25" s="402" t="s">
        <v>246</v>
      </c>
      <c r="AI25" s="403"/>
      <c r="AJ25" s="403"/>
      <c r="AK25" s="403"/>
      <c r="AL25" s="418"/>
      <c r="AM25" s="402" t="s">
        <v>246</v>
      </c>
      <c r="AN25" s="403"/>
      <c r="AO25" s="403"/>
      <c r="AP25" s="403"/>
      <c r="AQ25" s="403"/>
      <c r="AR25" s="418"/>
      <c r="AS25" s="402" t="s">
        <v>246</v>
      </c>
      <c r="AT25" s="403"/>
      <c r="AU25" s="403"/>
      <c r="AV25" s="403"/>
      <c r="AW25" s="403"/>
      <c r="AX25" s="404"/>
      <c r="AY25" s="422" t="s">
        <v>247</v>
      </c>
      <c r="AZ25" s="423"/>
      <c r="BA25" s="423"/>
      <c r="BB25" s="423"/>
      <c r="BC25" s="423"/>
      <c r="BD25" s="423"/>
      <c r="BE25" s="423"/>
      <c r="BF25" s="423"/>
      <c r="BG25" s="423"/>
      <c r="BH25" s="423"/>
      <c r="BI25" s="423"/>
      <c r="BJ25" s="423"/>
      <c r="BK25" s="423"/>
      <c r="BL25" s="423"/>
      <c r="BM25" s="424"/>
      <c r="BN25" s="415">
        <v>1101839</v>
      </c>
      <c r="BO25" s="416"/>
      <c r="BP25" s="416"/>
      <c r="BQ25" s="416"/>
      <c r="BR25" s="416"/>
      <c r="BS25" s="416"/>
      <c r="BT25" s="416"/>
      <c r="BU25" s="417"/>
      <c r="BV25" s="415">
        <v>1186142</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77"/>
      <c r="C26" s="470"/>
      <c r="D26" s="471"/>
      <c r="E26" s="401" t="s">
        <v>248</v>
      </c>
      <c r="F26" s="372"/>
      <c r="G26" s="372"/>
      <c r="H26" s="372"/>
      <c r="I26" s="372"/>
      <c r="J26" s="372"/>
      <c r="K26" s="373"/>
      <c r="L26" s="402">
        <v>1</v>
      </c>
      <c r="M26" s="403"/>
      <c r="N26" s="403"/>
      <c r="O26" s="403"/>
      <c r="P26" s="418"/>
      <c r="Q26" s="402">
        <v>5670</v>
      </c>
      <c r="R26" s="403"/>
      <c r="S26" s="403"/>
      <c r="T26" s="403"/>
      <c r="U26" s="403"/>
      <c r="V26" s="418"/>
      <c r="W26" s="469"/>
      <c r="X26" s="470"/>
      <c r="Y26" s="471"/>
      <c r="Z26" s="401" t="s">
        <v>249</v>
      </c>
      <c r="AA26" s="549"/>
      <c r="AB26" s="549"/>
      <c r="AC26" s="549"/>
      <c r="AD26" s="549"/>
      <c r="AE26" s="549"/>
      <c r="AF26" s="549"/>
      <c r="AG26" s="550"/>
      <c r="AH26" s="402">
        <v>7</v>
      </c>
      <c r="AI26" s="403"/>
      <c r="AJ26" s="403"/>
      <c r="AK26" s="403"/>
      <c r="AL26" s="418"/>
      <c r="AM26" s="402">
        <v>23128</v>
      </c>
      <c r="AN26" s="403"/>
      <c r="AO26" s="403"/>
      <c r="AP26" s="403"/>
      <c r="AQ26" s="403"/>
      <c r="AR26" s="418"/>
      <c r="AS26" s="402">
        <v>3304</v>
      </c>
      <c r="AT26" s="403"/>
      <c r="AU26" s="403"/>
      <c r="AV26" s="403"/>
      <c r="AW26" s="403"/>
      <c r="AX26" s="404"/>
      <c r="AY26" s="349" t="s">
        <v>146</v>
      </c>
      <c r="AZ26" s="350"/>
      <c r="BA26" s="350"/>
      <c r="BB26" s="350"/>
      <c r="BC26" s="350"/>
      <c r="BD26" s="350"/>
      <c r="BE26" s="350"/>
      <c r="BF26" s="350"/>
      <c r="BG26" s="350"/>
      <c r="BH26" s="350"/>
      <c r="BI26" s="350"/>
      <c r="BJ26" s="350"/>
      <c r="BK26" s="350"/>
      <c r="BL26" s="350"/>
      <c r="BM26" s="351"/>
      <c r="BN26" s="355" t="s">
        <v>209</v>
      </c>
      <c r="BO26" s="356"/>
      <c r="BP26" s="356"/>
      <c r="BQ26" s="356"/>
      <c r="BR26" s="356"/>
      <c r="BS26" s="356"/>
      <c r="BT26" s="356"/>
      <c r="BU26" s="357"/>
      <c r="BV26" s="355" t="s">
        <v>209</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77"/>
      <c r="C27" s="470"/>
      <c r="D27" s="471"/>
      <c r="E27" s="401" t="s">
        <v>250</v>
      </c>
      <c r="F27" s="372"/>
      <c r="G27" s="372"/>
      <c r="H27" s="372"/>
      <c r="I27" s="372"/>
      <c r="J27" s="372"/>
      <c r="K27" s="373"/>
      <c r="L27" s="402">
        <v>1</v>
      </c>
      <c r="M27" s="403"/>
      <c r="N27" s="403"/>
      <c r="O27" s="403"/>
      <c r="P27" s="418"/>
      <c r="Q27" s="402">
        <v>3040</v>
      </c>
      <c r="R27" s="403"/>
      <c r="S27" s="403"/>
      <c r="T27" s="403"/>
      <c r="U27" s="403"/>
      <c r="V27" s="418"/>
      <c r="W27" s="469"/>
      <c r="X27" s="470"/>
      <c r="Y27" s="471"/>
      <c r="Z27" s="401" t="s">
        <v>251</v>
      </c>
      <c r="AA27" s="372"/>
      <c r="AB27" s="372"/>
      <c r="AC27" s="372"/>
      <c r="AD27" s="372"/>
      <c r="AE27" s="372"/>
      <c r="AF27" s="372"/>
      <c r="AG27" s="373"/>
      <c r="AH27" s="402">
        <v>5</v>
      </c>
      <c r="AI27" s="403"/>
      <c r="AJ27" s="403"/>
      <c r="AK27" s="403"/>
      <c r="AL27" s="418"/>
      <c r="AM27" s="402">
        <v>21938</v>
      </c>
      <c r="AN27" s="403"/>
      <c r="AO27" s="403"/>
      <c r="AP27" s="403"/>
      <c r="AQ27" s="403"/>
      <c r="AR27" s="418"/>
      <c r="AS27" s="402">
        <v>4388</v>
      </c>
      <c r="AT27" s="403"/>
      <c r="AU27" s="403"/>
      <c r="AV27" s="403"/>
      <c r="AW27" s="403"/>
      <c r="AX27" s="404"/>
      <c r="AY27" s="514" t="s">
        <v>252</v>
      </c>
      <c r="AZ27" s="515"/>
      <c r="BA27" s="515"/>
      <c r="BB27" s="515"/>
      <c r="BC27" s="515"/>
      <c r="BD27" s="515"/>
      <c r="BE27" s="515"/>
      <c r="BF27" s="515"/>
      <c r="BG27" s="515"/>
      <c r="BH27" s="515"/>
      <c r="BI27" s="515"/>
      <c r="BJ27" s="515"/>
      <c r="BK27" s="515"/>
      <c r="BL27" s="515"/>
      <c r="BM27" s="516"/>
      <c r="BN27" s="434">
        <v>136406</v>
      </c>
      <c r="BO27" s="435"/>
      <c r="BP27" s="435"/>
      <c r="BQ27" s="435"/>
      <c r="BR27" s="435"/>
      <c r="BS27" s="435"/>
      <c r="BT27" s="435"/>
      <c r="BU27" s="436"/>
      <c r="BV27" s="434">
        <v>136405</v>
      </c>
      <c r="BW27" s="435"/>
      <c r="BX27" s="435"/>
      <c r="BY27" s="435"/>
      <c r="BZ27" s="435"/>
      <c r="CA27" s="435"/>
      <c r="CB27" s="435"/>
      <c r="CC27" s="436"/>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77"/>
      <c r="C28" s="470"/>
      <c r="D28" s="471"/>
      <c r="E28" s="401" t="s">
        <v>253</v>
      </c>
      <c r="F28" s="372"/>
      <c r="G28" s="372"/>
      <c r="H28" s="372"/>
      <c r="I28" s="372"/>
      <c r="J28" s="372"/>
      <c r="K28" s="373"/>
      <c r="L28" s="402">
        <v>1</v>
      </c>
      <c r="M28" s="403"/>
      <c r="N28" s="403"/>
      <c r="O28" s="403"/>
      <c r="P28" s="418"/>
      <c r="Q28" s="402">
        <v>2510</v>
      </c>
      <c r="R28" s="403"/>
      <c r="S28" s="403"/>
      <c r="T28" s="403"/>
      <c r="U28" s="403"/>
      <c r="V28" s="418"/>
      <c r="W28" s="469"/>
      <c r="X28" s="470"/>
      <c r="Y28" s="471"/>
      <c r="Z28" s="401" t="s">
        <v>254</v>
      </c>
      <c r="AA28" s="372"/>
      <c r="AB28" s="372"/>
      <c r="AC28" s="372"/>
      <c r="AD28" s="372"/>
      <c r="AE28" s="372"/>
      <c r="AF28" s="372"/>
      <c r="AG28" s="373"/>
      <c r="AH28" s="402">
        <v>1</v>
      </c>
      <c r="AI28" s="403"/>
      <c r="AJ28" s="403"/>
      <c r="AK28" s="403"/>
      <c r="AL28" s="418"/>
      <c r="AM28" s="402">
        <v>3333</v>
      </c>
      <c r="AN28" s="403"/>
      <c r="AO28" s="403"/>
      <c r="AP28" s="403"/>
      <c r="AQ28" s="403"/>
      <c r="AR28" s="418"/>
      <c r="AS28" s="402">
        <v>3333</v>
      </c>
      <c r="AT28" s="403"/>
      <c r="AU28" s="403"/>
      <c r="AV28" s="403"/>
      <c r="AW28" s="403"/>
      <c r="AX28" s="404"/>
      <c r="AY28" s="425" t="s">
        <v>255</v>
      </c>
      <c r="AZ28" s="426"/>
      <c r="BA28" s="426"/>
      <c r="BB28" s="427"/>
      <c r="BC28" s="422" t="s">
        <v>256</v>
      </c>
      <c r="BD28" s="423"/>
      <c r="BE28" s="423"/>
      <c r="BF28" s="423"/>
      <c r="BG28" s="423"/>
      <c r="BH28" s="423"/>
      <c r="BI28" s="423"/>
      <c r="BJ28" s="423"/>
      <c r="BK28" s="423"/>
      <c r="BL28" s="423"/>
      <c r="BM28" s="424"/>
      <c r="BN28" s="415">
        <v>1031182</v>
      </c>
      <c r="BO28" s="416"/>
      <c r="BP28" s="416"/>
      <c r="BQ28" s="416"/>
      <c r="BR28" s="416"/>
      <c r="BS28" s="416"/>
      <c r="BT28" s="416"/>
      <c r="BU28" s="417"/>
      <c r="BV28" s="415">
        <v>910761</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77"/>
      <c r="C29" s="470"/>
      <c r="D29" s="471"/>
      <c r="E29" s="401" t="s">
        <v>257</v>
      </c>
      <c r="F29" s="372"/>
      <c r="G29" s="372"/>
      <c r="H29" s="372"/>
      <c r="I29" s="372"/>
      <c r="J29" s="372"/>
      <c r="K29" s="373"/>
      <c r="L29" s="402">
        <v>18</v>
      </c>
      <c r="M29" s="403"/>
      <c r="N29" s="403"/>
      <c r="O29" s="403"/>
      <c r="P29" s="418"/>
      <c r="Q29" s="402">
        <v>2280</v>
      </c>
      <c r="R29" s="403"/>
      <c r="S29" s="403"/>
      <c r="T29" s="403"/>
      <c r="U29" s="403"/>
      <c r="V29" s="418"/>
      <c r="W29" s="469"/>
      <c r="X29" s="470"/>
      <c r="Y29" s="471"/>
      <c r="Z29" s="401" t="s">
        <v>258</v>
      </c>
      <c r="AA29" s="372"/>
      <c r="AB29" s="372"/>
      <c r="AC29" s="372"/>
      <c r="AD29" s="372"/>
      <c r="AE29" s="372"/>
      <c r="AF29" s="372"/>
      <c r="AG29" s="373"/>
      <c r="AH29" s="402">
        <v>155</v>
      </c>
      <c r="AI29" s="403"/>
      <c r="AJ29" s="403"/>
      <c r="AK29" s="403"/>
      <c r="AL29" s="418"/>
      <c r="AM29" s="402">
        <v>487171</v>
      </c>
      <c r="AN29" s="403"/>
      <c r="AO29" s="403"/>
      <c r="AP29" s="403"/>
      <c r="AQ29" s="403"/>
      <c r="AR29" s="418"/>
      <c r="AS29" s="402">
        <v>3143</v>
      </c>
      <c r="AT29" s="403"/>
      <c r="AU29" s="403"/>
      <c r="AV29" s="403"/>
      <c r="AW29" s="403"/>
      <c r="AX29" s="404"/>
      <c r="AY29" s="428"/>
      <c r="AZ29" s="429"/>
      <c r="BA29" s="429"/>
      <c r="BB29" s="430"/>
      <c r="BC29" s="368" t="s">
        <v>259</v>
      </c>
      <c r="BD29" s="369"/>
      <c r="BE29" s="369"/>
      <c r="BF29" s="369"/>
      <c r="BG29" s="369"/>
      <c r="BH29" s="369"/>
      <c r="BI29" s="369"/>
      <c r="BJ29" s="369"/>
      <c r="BK29" s="369"/>
      <c r="BL29" s="369"/>
      <c r="BM29" s="370"/>
      <c r="BN29" s="355">
        <v>12797</v>
      </c>
      <c r="BO29" s="356"/>
      <c r="BP29" s="356"/>
      <c r="BQ29" s="356"/>
      <c r="BR29" s="356"/>
      <c r="BS29" s="356"/>
      <c r="BT29" s="356"/>
      <c r="BU29" s="357"/>
      <c r="BV29" s="355">
        <v>23561</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78"/>
      <c r="C30" s="473"/>
      <c r="D30" s="474"/>
      <c r="E30" s="405"/>
      <c r="F30" s="406"/>
      <c r="G30" s="406"/>
      <c r="H30" s="406"/>
      <c r="I30" s="406"/>
      <c r="J30" s="406"/>
      <c r="K30" s="407"/>
      <c r="L30" s="419"/>
      <c r="M30" s="420"/>
      <c r="N30" s="420"/>
      <c r="O30" s="420"/>
      <c r="P30" s="421"/>
      <c r="Q30" s="419"/>
      <c r="R30" s="420"/>
      <c r="S30" s="420"/>
      <c r="T30" s="420"/>
      <c r="U30" s="420"/>
      <c r="V30" s="421"/>
      <c r="W30" s="472"/>
      <c r="X30" s="473"/>
      <c r="Y30" s="474"/>
      <c r="Z30" s="446" t="s">
        <v>260</v>
      </c>
      <c r="AA30" s="447"/>
      <c r="AB30" s="447"/>
      <c r="AC30" s="447"/>
      <c r="AD30" s="447"/>
      <c r="AE30" s="447"/>
      <c r="AF30" s="447"/>
      <c r="AG30" s="448"/>
      <c r="AH30" s="440" t="s">
        <v>261</v>
      </c>
      <c r="AI30" s="441"/>
      <c r="AJ30" s="441"/>
      <c r="AK30" s="441"/>
      <c r="AL30" s="441"/>
      <c r="AM30" s="441"/>
      <c r="AN30" s="441"/>
      <c r="AO30" s="441"/>
      <c r="AP30" s="441"/>
      <c r="AQ30" s="441"/>
      <c r="AR30" s="441"/>
      <c r="AS30" s="441"/>
      <c r="AT30" s="441"/>
      <c r="AU30" s="441"/>
      <c r="AV30" s="441"/>
      <c r="AW30" s="441"/>
      <c r="AX30" s="442"/>
      <c r="AY30" s="431"/>
      <c r="AZ30" s="432"/>
      <c r="BA30" s="432"/>
      <c r="BB30" s="433"/>
      <c r="BC30" s="437" t="s">
        <v>262</v>
      </c>
      <c r="BD30" s="438"/>
      <c r="BE30" s="438"/>
      <c r="BF30" s="438"/>
      <c r="BG30" s="438"/>
      <c r="BH30" s="438"/>
      <c r="BI30" s="438"/>
      <c r="BJ30" s="438"/>
      <c r="BK30" s="438"/>
      <c r="BL30" s="438"/>
      <c r="BM30" s="439"/>
      <c r="BN30" s="434">
        <v>269317</v>
      </c>
      <c r="BO30" s="435"/>
      <c r="BP30" s="435"/>
      <c r="BQ30" s="435"/>
      <c r="BR30" s="435"/>
      <c r="BS30" s="435"/>
      <c r="BT30" s="435"/>
      <c r="BU30" s="436"/>
      <c r="BV30" s="434">
        <v>208518</v>
      </c>
      <c r="BW30" s="435"/>
      <c r="BX30" s="435"/>
      <c r="BY30" s="435"/>
      <c r="BZ30" s="435"/>
      <c r="CA30" s="435"/>
      <c r="CB30" s="435"/>
      <c r="CC30" s="43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263</v>
      </c>
      <c r="D32" s="165"/>
      <c r="E32" s="165"/>
      <c r="F32" s="162"/>
      <c r="G32" s="162"/>
      <c r="H32" s="162"/>
      <c r="I32" s="162"/>
      <c r="J32" s="162"/>
      <c r="K32" s="162"/>
      <c r="L32" s="162"/>
      <c r="M32" s="162"/>
      <c r="N32" s="162"/>
      <c r="O32" s="162"/>
      <c r="P32" s="162"/>
      <c r="Q32" s="162"/>
      <c r="R32" s="162"/>
      <c r="S32" s="162"/>
      <c r="T32" s="162"/>
      <c r="U32" s="162" t="s">
        <v>264</v>
      </c>
      <c r="V32" s="162"/>
      <c r="W32" s="162"/>
      <c r="X32" s="162"/>
      <c r="Y32" s="162"/>
      <c r="Z32" s="162"/>
      <c r="AA32" s="162"/>
      <c r="AB32" s="162"/>
      <c r="AC32" s="162"/>
      <c r="AD32" s="162"/>
      <c r="AE32" s="162"/>
      <c r="AF32" s="162"/>
      <c r="AG32" s="162"/>
      <c r="AH32" s="162"/>
      <c r="AI32" s="162"/>
      <c r="AJ32" s="162"/>
      <c r="AK32" s="162"/>
      <c r="AL32" s="162"/>
      <c r="AM32" s="166" t="s">
        <v>265</v>
      </c>
      <c r="AN32" s="162"/>
      <c r="AO32" s="162"/>
      <c r="AP32" s="162"/>
      <c r="AQ32" s="162"/>
      <c r="AR32" s="162"/>
      <c r="AS32" s="166"/>
      <c r="AT32" s="166"/>
      <c r="AU32" s="166"/>
      <c r="AV32" s="166"/>
      <c r="AW32" s="166"/>
      <c r="AX32" s="166"/>
      <c r="AY32" s="166"/>
      <c r="AZ32" s="166"/>
      <c r="BA32" s="166"/>
      <c r="BB32" s="162"/>
      <c r="BC32" s="166"/>
      <c r="BD32" s="162"/>
      <c r="BE32" s="166" t="s">
        <v>266</v>
      </c>
      <c r="BF32" s="162"/>
      <c r="BG32" s="162"/>
      <c r="BH32" s="162"/>
      <c r="BI32" s="162"/>
      <c r="BJ32" s="166"/>
      <c r="BK32" s="166"/>
      <c r="BL32" s="166"/>
      <c r="BM32" s="166"/>
      <c r="BN32" s="166"/>
      <c r="BO32" s="166"/>
      <c r="BP32" s="166"/>
      <c r="BQ32" s="166"/>
      <c r="BR32" s="162"/>
      <c r="BS32" s="162"/>
      <c r="BT32" s="162"/>
      <c r="BU32" s="162"/>
      <c r="BV32" s="162"/>
      <c r="BW32" s="162" t="s">
        <v>267</v>
      </c>
      <c r="BX32" s="162"/>
      <c r="BY32" s="162"/>
      <c r="BZ32" s="162"/>
      <c r="CA32" s="162"/>
      <c r="CB32" s="166"/>
      <c r="CC32" s="166"/>
      <c r="CD32" s="166"/>
      <c r="CE32" s="166"/>
      <c r="CF32" s="166"/>
      <c r="CG32" s="166"/>
      <c r="CH32" s="166"/>
      <c r="CI32" s="166"/>
      <c r="CJ32" s="166"/>
      <c r="CK32" s="166"/>
      <c r="CL32" s="166"/>
      <c r="CM32" s="166"/>
      <c r="CN32" s="166"/>
      <c r="CO32" s="166" t="s">
        <v>268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269</v>
      </c>
      <c r="D33" s="414"/>
      <c r="E33" s="362" t="s">
        <v>270</v>
      </c>
      <c r="F33" s="362"/>
      <c r="G33" s="362"/>
      <c r="H33" s="362"/>
      <c r="I33" s="362"/>
      <c r="J33" s="362"/>
      <c r="K33" s="362"/>
      <c r="L33" s="362"/>
      <c r="M33" s="362"/>
      <c r="N33" s="362"/>
      <c r="O33" s="362"/>
      <c r="P33" s="362"/>
      <c r="Q33" s="362"/>
      <c r="R33" s="362"/>
      <c r="S33" s="362"/>
      <c r="T33" s="140"/>
      <c r="U33" s="414" t="s">
        <v>269</v>
      </c>
      <c r="V33" s="414"/>
      <c r="W33" s="362" t="s">
        <v>270</v>
      </c>
      <c r="X33" s="362"/>
      <c r="Y33" s="362"/>
      <c r="Z33" s="362"/>
      <c r="AA33" s="362"/>
      <c r="AB33" s="362"/>
      <c r="AC33" s="362"/>
      <c r="AD33" s="362"/>
      <c r="AE33" s="362"/>
      <c r="AF33" s="362"/>
      <c r="AG33" s="362"/>
      <c r="AH33" s="362"/>
      <c r="AI33" s="362"/>
      <c r="AJ33" s="362"/>
      <c r="AK33" s="362"/>
      <c r="AL33" s="140"/>
      <c r="AM33" s="414" t="s">
        <v>269</v>
      </c>
      <c r="AN33" s="414"/>
      <c r="AO33" s="362" t="s">
        <v>270</v>
      </c>
      <c r="AP33" s="362"/>
      <c r="AQ33" s="362"/>
      <c r="AR33" s="362"/>
      <c r="AS33" s="362"/>
      <c r="AT33" s="362"/>
      <c r="AU33" s="362"/>
      <c r="AV33" s="362"/>
      <c r="AW33" s="362"/>
      <c r="AX33" s="362"/>
      <c r="AY33" s="362"/>
      <c r="AZ33" s="362"/>
      <c r="BA33" s="362"/>
      <c r="BB33" s="362"/>
      <c r="BC33" s="362"/>
      <c r="BD33" s="146"/>
      <c r="BE33" s="362" t="s">
        <v>271</v>
      </c>
      <c r="BF33" s="362"/>
      <c r="BG33" s="362" t="s">
        <v>272</v>
      </c>
      <c r="BH33" s="362"/>
      <c r="BI33" s="362"/>
      <c r="BJ33" s="362"/>
      <c r="BK33" s="362"/>
      <c r="BL33" s="362"/>
      <c r="BM33" s="362"/>
      <c r="BN33" s="362"/>
      <c r="BO33" s="362"/>
      <c r="BP33" s="362"/>
      <c r="BQ33" s="362"/>
      <c r="BR33" s="362"/>
      <c r="BS33" s="362"/>
      <c r="BT33" s="362"/>
      <c r="BU33" s="362"/>
      <c r="BV33" s="146"/>
      <c r="BW33" s="414" t="s">
        <v>271</v>
      </c>
      <c r="BX33" s="414"/>
      <c r="BY33" s="362" t="s">
        <v>273</v>
      </c>
      <c r="BZ33" s="362"/>
      <c r="CA33" s="362"/>
      <c r="CB33" s="362"/>
      <c r="CC33" s="362"/>
      <c r="CD33" s="362"/>
      <c r="CE33" s="362"/>
      <c r="CF33" s="362"/>
      <c r="CG33" s="362"/>
      <c r="CH33" s="362"/>
      <c r="CI33" s="362"/>
      <c r="CJ33" s="362"/>
      <c r="CK33" s="362"/>
      <c r="CL33" s="362"/>
      <c r="CM33" s="362"/>
      <c r="CN33" s="140"/>
      <c r="CO33" s="414" t="s">
        <v>274</v>
      </c>
      <c r="CP33" s="414"/>
      <c r="CQ33" s="362" t="s">
        <v>275</v>
      </c>
      <c r="CR33" s="362"/>
      <c r="CS33" s="362"/>
      <c r="CT33" s="362"/>
      <c r="CU33" s="362"/>
      <c r="CV33" s="362"/>
      <c r="CW33" s="362"/>
      <c r="CX33" s="362"/>
      <c r="CY33" s="362"/>
      <c r="CZ33" s="362"/>
      <c r="DA33" s="362"/>
      <c r="DB33" s="362"/>
      <c r="DC33" s="362"/>
      <c r="DD33" s="362"/>
      <c r="DE33" s="362"/>
      <c r="DF33" s="140"/>
      <c r="DG33" s="362" t="s">
        <v>276</v>
      </c>
      <c r="DH33" s="362"/>
      <c r="DI33" s="141"/>
      <c r="DJ33" s="134"/>
      <c r="DK33" s="134"/>
      <c r="DL33" s="134"/>
      <c r="DM33" s="134"/>
      <c r="DN33" s="134"/>
      <c r="DO33" s="134"/>
    </row>
    <row r="34" spans="1:119" ht="32.25" customHeight="1">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4</v>
      </c>
      <c r="V34" s="412"/>
      <c r="W34" s="413" t="str">
        <f>IF('各会計、関係団体の財政状況及び健全化判断比率'!B28="","",'各会計、関係団体の財政状況及び健全化判断比率'!B28)</f>
        <v>屋久島町国民健康保険事業特別会計</v>
      </c>
      <c r="X34" s="413"/>
      <c r="Y34" s="413"/>
      <c r="Z34" s="413"/>
      <c r="AA34" s="413"/>
      <c r="AB34" s="413"/>
      <c r="AC34" s="413"/>
      <c r="AD34" s="413"/>
      <c r="AE34" s="413"/>
      <c r="AF34" s="413"/>
      <c r="AG34" s="413"/>
      <c r="AH34" s="413"/>
      <c r="AI34" s="413"/>
      <c r="AJ34" s="413"/>
      <c r="AK34" s="413"/>
      <c r="AL34" s="165"/>
      <c r="AM34" s="412" t="str">
        <f>IF(AO34="","",MAX(C34:D43,U34:V43)+1)</f>
        <v/>
      </c>
      <c r="AN34" s="412"/>
      <c r="AO34" s="413"/>
      <c r="AP34" s="413"/>
      <c r="AQ34" s="413"/>
      <c r="AR34" s="413"/>
      <c r="AS34" s="413"/>
      <c r="AT34" s="413"/>
      <c r="AU34" s="413"/>
      <c r="AV34" s="413"/>
      <c r="AW34" s="413"/>
      <c r="AX34" s="413"/>
      <c r="AY34" s="413"/>
      <c r="AZ34" s="413"/>
      <c r="BA34" s="413"/>
      <c r="BB34" s="413"/>
      <c r="BC34" s="413"/>
      <c r="BD34" s="165"/>
      <c r="BE34" s="412">
        <f>IF(BG34="","",MAX(C34:D43,U34:V43,AM34:AN43)+1)</f>
        <v>7</v>
      </c>
      <c r="BF34" s="412"/>
      <c r="BG34" s="413" t="str">
        <f>IF('各会計、関係団体の財政状況及び健全化判断比率'!B31="","",'各会計、関係団体の財政状況及び健全化判断比率'!B31)</f>
        <v>屋久島町簡易水道事業特別会計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11</v>
      </c>
      <c r="BX34" s="412"/>
      <c r="BY34" s="413" t="str">
        <f>IF('各会計、関係団体の財政状況及び健全化判断比率'!B68="","",'各会計、関係団体の財政状況及び健全化判断比率'!B68)</f>
        <v>熊毛地区消防組合一般会計</v>
      </c>
      <c r="BZ34" s="413"/>
      <c r="CA34" s="413"/>
      <c r="CB34" s="413"/>
      <c r="CC34" s="413"/>
      <c r="CD34" s="413"/>
      <c r="CE34" s="413"/>
      <c r="CF34" s="413"/>
      <c r="CG34" s="413"/>
      <c r="CH34" s="413"/>
      <c r="CI34" s="413"/>
      <c r="CJ34" s="413"/>
      <c r="CK34" s="413"/>
      <c r="CL34" s="413"/>
      <c r="CM34" s="413"/>
      <c r="CN34" s="165"/>
      <c r="CO34" s="412" t="str">
        <f>IF(CQ34="","",MAX(C34:D43,U34:V43,AM34:AN43,BE34:BF43,BW34:BX43)+1)</f>
        <v/>
      </c>
      <c r="CP34" s="412"/>
      <c r="CQ34" s="413" t="str">
        <f>IF('各会計、関係団体の財政状況及び健全化判断比率'!BS7="","",'各会計、関係団体の財政状況及び健全化判断比率'!BS7)</f>
        <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c r="A35" s="135"/>
      <c r="B35" s="164"/>
      <c r="C35" s="412">
        <f t="shared" ref="C35:C43" si="0">IF(E35="","",C34+1)</f>
        <v>2</v>
      </c>
      <c r="D35" s="412"/>
      <c r="E35" s="413" t="str">
        <f>IF('各会計、関係団体の財政状況及び健全化判断比率'!B8="","",'各会計、関係団体の財政状況及び健全化判断比率'!B8)</f>
        <v>屋久島町診療所事業特別会計</v>
      </c>
      <c r="F35" s="413"/>
      <c r="G35" s="413"/>
      <c r="H35" s="413"/>
      <c r="I35" s="413"/>
      <c r="J35" s="413"/>
      <c r="K35" s="413"/>
      <c r="L35" s="413"/>
      <c r="M35" s="413"/>
      <c r="N35" s="413"/>
      <c r="O35" s="413"/>
      <c r="P35" s="413"/>
      <c r="Q35" s="413"/>
      <c r="R35" s="413"/>
      <c r="S35" s="413"/>
      <c r="T35" s="165"/>
      <c r="U35" s="412">
        <f t="shared" ref="U35:U43" si="1">IF(W35="","",U34+1)</f>
        <v>5</v>
      </c>
      <c r="V35" s="412"/>
      <c r="W35" s="413" t="str">
        <f>IF('各会計、関係団体の財政状況及び健全化判断比率'!B29="","",'各会計、関係団体の財政状況及び健全化判断比率'!B29)</f>
        <v>屋久島町介護保険事業特別会計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f t="shared" ref="BE35:BE43" si="3">IF(BG35="","",BE34+1)</f>
        <v>8</v>
      </c>
      <c r="BF35" s="412"/>
      <c r="BG35" s="413" t="str">
        <f>IF('各会計、関係団体の財政状況及び健全化判断比率'!B32="","",'各会計、関係団体の財政状況及び健全化判断比率'!B32)</f>
        <v>屋久島町船舶事業特別会計</v>
      </c>
      <c r="BH35" s="413"/>
      <c r="BI35" s="413"/>
      <c r="BJ35" s="413"/>
      <c r="BK35" s="413"/>
      <c r="BL35" s="413"/>
      <c r="BM35" s="413"/>
      <c r="BN35" s="413"/>
      <c r="BO35" s="413"/>
      <c r="BP35" s="413"/>
      <c r="BQ35" s="413"/>
      <c r="BR35" s="413"/>
      <c r="BS35" s="413"/>
      <c r="BT35" s="413"/>
      <c r="BU35" s="413"/>
      <c r="BV35" s="165"/>
      <c r="BW35" s="412">
        <f t="shared" ref="BW35:BW43" si="4">IF(BY35="","",BW34+1)</f>
        <v>12</v>
      </c>
      <c r="BX35" s="412"/>
      <c r="BY35" s="413" t="str">
        <f>IF('各会計、関係団体の財政状況及び健全化判断比率'!B69="","",'各会計、関係団体の財政状況及び健全化判断比率'!B69)</f>
        <v>鹿児島県市町村総合事務組合一般会計</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c r="A36" s="135"/>
      <c r="B36" s="164"/>
      <c r="C36" s="412">
        <f t="shared" si="0"/>
        <v>3</v>
      </c>
      <c r="D36" s="412"/>
      <c r="E36" s="413" t="str">
        <f>IF('各会計、関係団体の財政状況及び健全化判断比率'!B9="","",'各会計、関係団体の財政状況及び健全化判断比率'!B9)</f>
        <v>屋久島町老人保健事業特別会計</v>
      </c>
      <c r="F36" s="413"/>
      <c r="G36" s="413"/>
      <c r="H36" s="413"/>
      <c r="I36" s="413"/>
      <c r="J36" s="413"/>
      <c r="K36" s="413"/>
      <c r="L36" s="413"/>
      <c r="M36" s="413"/>
      <c r="N36" s="413"/>
      <c r="O36" s="413"/>
      <c r="P36" s="413"/>
      <c r="Q36" s="413"/>
      <c r="R36" s="413"/>
      <c r="S36" s="413"/>
      <c r="T36" s="165"/>
      <c r="U36" s="412">
        <f t="shared" si="1"/>
        <v>6</v>
      </c>
      <c r="V36" s="412"/>
      <c r="W36" s="413" t="str">
        <f>IF('各会計、関係団体の財政状況及び健全化判断比率'!B30="","",'各会計、関係団体の財政状況及び健全化判断比率'!B30)</f>
        <v>屋久島町後期高齢者医療事業特別会計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9</v>
      </c>
      <c r="BF36" s="412"/>
      <c r="BG36" s="413" t="str">
        <f>IF('各会計、関係団体の財政状況及び健全化判断比率'!B33="","",'各会計、関係団体の財政状況及び健全化判断比率'!B33)</f>
        <v>屋久島町と畜場事業特別会計</v>
      </c>
      <c r="BH36" s="413"/>
      <c r="BI36" s="413"/>
      <c r="BJ36" s="413"/>
      <c r="BK36" s="413"/>
      <c r="BL36" s="413"/>
      <c r="BM36" s="413"/>
      <c r="BN36" s="413"/>
      <c r="BO36" s="413"/>
      <c r="BP36" s="413"/>
      <c r="BQ36" s="413"/>
      <c r="BR36" s="413"/>
      <c r="BS36" s="413"/>
      <c r="BT36" s="413"/>
      <c r="BU36" s="413"/>
      <c r="BV36" s="165"/>
      <c r="BW36" s="412">
        <f t="shared" si="4"/>
        <v>13</v>
      </c>
      <c r="BX36" s="412"/>
      <c r="BY36" s="413" t="str">
        <f>IF('各会計、関係団体の財政状況及び健全化判断比率'!B70="","",'各会計、関係団体の財政状況及び健全化判断比率'!B70)</f>
        <v>鹿児島県後期高齢者医療保険広域連合一般会計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f t="shared" si="3"/>
        <v>10</v>
      </c>
      <c r="BF37" s="412"/>
      <c r="BG37" s="413" t="str">
        <f>IF('各会計、関係団体の財政状況及び健全化判断比率'!B34="","",'各会計、関係団体の財政状況及び健全化判断比率'!B34)</f>
        <v>屋久島町農業集落排水事業特別会計</v>
      </c>
      <c r="BH37" s="413"/>
      <c r="BI37" s="413"/>
      <c r="BJ37" s="413"/>
      <c r="BK37" s="413"/>
      <c r="BL37" s="413"/>
      <c r="BM37" s="413"/>
      <c r="BN37" s="413"/>
      <c r="BO37" s="413"/>
      <c r="BP37" s="413"/>
      <c r="BQ37" s="413"/>
      <c r="BR37" s="413"/>
      <c r="BS37" s="413"/>
      <c r="BT37" s="413"/>
      <c r="BU37" s="413"/>
      <c r="BV37" s="165"/>
      <c r="BW37" s="412">
        <f t="shared" si="4"/>
        <v>14</v>
      </c>
      <c r="BX37" s="412"/>
      <c r="BY37" s="413" t="str">
        <f>IF('各会計、関係団体の財政状況及び健全化判断比率'!B71="","",'各会計、関係団体の財政状況及び健全化判断比率'!B71)</f>
        <v>鹿児島県後期高齢者医療保険広域連合後期高齢者医療特別会計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t="str">
        <f t="shared" si="4"/>
        <v/>
      </c>
      <c r="BX38" s="412"/>
      <c r="BY38" s="413" t="str">
        <f>IF('各会計、関係団体の財政状況及び健全化判断比率'!B72="","",'各会計、関係団体の財政状況及び健全化判断比率'!B72)</f>
        <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t="str">
        <f t="shared" si="4"/>
        <v/>
      </c>
      <c r="BX39" s="412"/>
      <c r="BY39" s="413" t="str">
        <f>IF('各会計、関係団体の財政状況及び健全化判断比率'!B73="","",'各会計、関係団体の財政状況及び健全化判断比率'!B73)</f>
        <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t="str">
        <f t="shared" si="4"/>
        <v/>
      </c>
      <c r="BX40" s="412"/>
      <c r="BY40" s="413" t="str">
        <f>IF('各会計、関係団体の財政状況及び健全化判断比率'!B74="","",'各会計、関係団体の財政状況及び健全化判断比率'!B74)</f>
        <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t="str">
        <f t="shared" si="4"/>
        <v/>
      </c>
      <c r="BX41" s="412"/>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t="str">
        <f t="shared" si="4"/>
        <v/>
      </c>
      <c r="BX42" s="412"/>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t="str">
        <f t="shared" si="4"/>
        <v/>
      </c>
      <c r="BX43" s="412"/>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277</v>
      </c>
      <c r="C46" s="134"/>
      <c r="D46" s="134"/>
      <c r="E46" s="134" t="s">
        <v>278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281</v>
      </c>
    </row>
    <row r="50" spans="5:5">
      <c r="E50" s="136" t="s">
        <v>147</v>
      </c>
    </row>
    <row r="51" spans="5:5">
      <c r="E51" s="136" t="s">
        <v>282</v>
      </c>
    </row>
    <row r="52" spans="5:5">
      <c r="E52" s="136" t="s">
        <v>283</v>
      </c>
    </row>
    <row r="53" spans="5:5"/>
    <row r="54" spans="5:5"/>
    <row r="55" spans="5:5"/>
    <row r="56" spans="5:5"/>
    <row r="57" spans="5:5" hidden="1"/>
    <row r="58" spans="5:5" hidden="1"/>
    <row r="59" spans="5:5" hidden="1"/>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393</v>
      </c>
      <c r="DI1" s="703"/>
      <c r="DJ1" s="703"/>
      <c r="DK1" s="703"/>
      <c r="DL1" s="703"/>
      <c r="DM1" s="703"/>
      <c r="DN1" s="704"/>
      <c r="DP1" s="702" t="s">
        <v>394</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3" t="s">
        <v>285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286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287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3" t="s">
        <v>102</v>
      </c>
      <c r="C4" s="664"/>
      <c r="D4" s="664"/>
      <c r="E4" s="664"/>
      <c r="F4" s="664"/>
      <c r="G4" s="664"/>
      <c r="H4" s="664"/>
      <c r="I4" s="664"/>
      <c r="J4" s="664"/>
      <c r="K4" s="664"/>
      <c r="L4" s="664"/>
      <c r="M4" s="664"/>
      <c r="N4" s="664"/>
      <c r="O4" s="664"/>
      <c r="P4" s="664"/>
      <c r="Q4" s="665"/>
      <c r="R4" s="663" t="s">
        <v>288</v>
      </c>
      <c r="S4" s="664"/>
      <c r="T4" s="664"/>
      <c r="U4" s="664"/>
      <c r="V4" s="664"/>
      <c r="W4" s="664"/>
      <c r="X4" s="664"/>
      <c r="Y4" s="665"/>
      <c r="Z4" s="663" t="s">
        <v>289</v>
      </c>
      <c r="AA4" s="664"/>
      <c r="AB4" s="664"/>
      <c r="AC4" s="665"/>
      <c r="AD4" s="663" t="s">
        <v>290</v>
      </c>
      <c r="AE4" s="664"/>
      <c r="AF4" s="664"/>
      <c r="AG4" s="664"/>
      <c r="AH4" s="664"/>
      <c r="AI4" s="664"/>
      <c r="AJ4" s="664"/>
      <c r="AK4" s="665"/>
      <c r="AL4" s="663" t="s">
        <v>289</v>
      </c>
      <c r="AM4" s="664"/>
      <c r="AN4" s="664"/>
      <c r="AO4" s="665"/>
      <c r="AP4" s="701" t="s">
        <v>291</v>
      </c>
      <c r="AQ4" s="701"/>
      <c r="AR4" s="701"/>
      <c r="AS4" s="701"/>
      <c r="AT4" s="701"/>
      <c r="AU4" s="701"/>
      <c r="AV4" s="701"/>
      <c r="AW4" s="701"/>
      <c r="AX4" s="701"/>
      <c r="AY4" s="701"/>
      <c r="AZ4" s="701"/>
      <c r="BA4" s="701"/>
      <c r="BB4" s="701"/>
      <c r="BC4" s="701"/>
      <c r="BD4" s="701"/>
      <c r="BE4" s="701"/>
      <c r="BF4" s="701"/>
      <c r="BG4" s="701" t="s">
        <v>292</v>
      </c>
      <c r="BH4" s="701"/>
      <c r="BI4" s="701"/>
      <c r="BJ4" s="701"/>
      <c r="BK4" s="701"/>
      <c r="BL4" s="701"/>
      <c r="BM4" s="701"/>
      <c r="BN4" s="701"/>
      <c r="BO4" s="701" t="s">
        <v>289</v>
      </c>
      <c r="BP4" s="701"/>
      <c r="BQ4" s="701"/>
      <c r="BR4" s="701"/>
      <c r="BS4" s="701" t="s">
        <v>293</v>
      </c>
      <c r="BT4" s="701"/>
      <c r="BU4" s="701"/>
      <c r="BV4" s="701"/>
      <c r="BW4" s="701"/>
      <c r="BX4" s="701"/>
      <c r="BY4" s="701"/>
      <c r="BZ4" s="701"/>
      <c r="CA4" s="701"/>
      <c r="CB4" s="701"/>
      <c r="CD4" s="686" t="s">
        <v>294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24" t="s">
        <v>295</v>
      </c>
      <c r="C5" s="625"/>
      <c r="D5" s="625"/>
      <c r="E5" s="625"/>
      <c r="F5" s="625"/>
      <c r="G5" s="625"/>
      <c r="H5" s="625"/>
      <c r="I5" s="625"/>
      <c r="J5" s="625"/>
      <c r="K5" s="625"/>
      <c r="L5" s="625"/>
      <c r="M5" s="625"/>
      <c r="N5" s="625"/>
      <c r="O5" s="625"/>
      <c r="P5" s="625"/>
      <c r="Q5" s="626"/>
      <c r="R5" s="660">
        <v>1331708</v>
      </c>
      <c r="S5" s="661"/>
      <c r="T5" s="661"/>
      <c r="U5" s="661"/>
      <c r="V5" s="661"/>
      <c r="W5" s="661"/>
      <c r="X5" s="661"/>
      <c r="Y5" s="689"/>
      <c r="Z5" s="699">
        <v>13.1</v>
      </c>
      <c r="AA5" s="699"/>
      <c r="AB5" s="699"/>
      <c r="AC5" s="699"/>
      <c r="AD5" s="700">
        <v>1331708</v>
      </c>
      <c r="AE5" s="700"/>
      <c r="AF5" s="700"/>
      <c r="AG5" s="700"/>
      <c r="AH5" s="700"/>
      <c r="AI5" s="700"/>
      <c r="AJ5" s="700"/>
      <c r="AK5" s="700"/>
      <c r="AL5" s="691">
        <v>22.5</v>
      </c>
      <c r="AM5" s="676"/>
      <c r="AN5" s="676"/>
      <c r="AO5" s="692"/>
      <c r="AP5" s="624" t="s">
        <v>395</v>
      </c>
      <c r="AQ5" s="625"/>
      <c r="AR5" s="625"/>
      <c r="AS5" s="625"/>
      <c r="AT5" s="625"/>
      <c r="AU5" s="625"/>
      <c r="AV5" s="625"/>
      <c r="AW5" s="625"/>
      <c r="AX5" s="625"/>
      <c r="AY5" s="625"/>
      <c r="AZ5" s="625"/>
      <c r="BA5" s="625"/>
      <c r="BB5" s="625"/>
      <c r="BC5" s="625"/>
      <c r="BD5" s="625"/>
      <c r="BE5" s="625"/>
      <c r="BF5" s="626"/>
      <c r="BG5" s="577">
        <v>1320606</v>
      </c>
      <c r="BH5" s="570"/>
      <c r="BI5" s="570"/>
      <c r="BJ5" s="570"/>
      <c r="BK5" s="570"/>
      <c r="BL5" s="570"/>
      <c r="BM5" s="570"/>
      <c r="BN5" s="571"/>
      <c r="BO5" s="578">
        <v>99.2</v>
      </c>
      <c r="BP5" s="578"/>
      <c r="BQ5" s="578"/>
      <c r="BR5" s="578"/>
      <c r="BS5" s="582" t="s">
        <v>396</v>
      </c>
      <c r="BT5" s="582"/>
      <c r="BU5" s="582"/>
      <c r="BV5" s="582"/>
      <c r="BW5" s="582"/>
      <c r="BX5" s="582"/>
      <c r="BY5" s="582"/>
      <c r="BZ5" s="582"/>
      <c r="CA5" s="582"/>
      <c r="CB5" s="684"/>
      <c r="CD5" s="686" t="s">
        <v>291</v>
      </c>
      <c r="CE5" s="687"/>
      <c r="CF5" s="687"/>
      <c r="CG5" s="687"/>
      <c r="CH5" s="687"/>
      <c r="CI5" s="687"/>
      <c r="CJ5" s="687"/>
      <c r="CK5" s="687"/>
      <c r="CL5" s="687"/>
      <c r="CM5" s="687"/>
      <c r="CN5" s="687"/>
      <c r="CO5" s="687"/>
      <c r="CP5" s="687"/>
      <c r="CQ5" s="688"/>
      <c r="CR5" s="686" t="s">
        <v>296</v>
      </c>
      <c r="CS5" s="687"/>
      <c r="CT5" s="687"/>
      <c r="CU5" s="687"/>
      <c r="CV5" s="687"/>
      <c r="CW5" s="687"/>
      <c r="CX5" s="687"/>
      <c r="CY5" s="688"/>
      <c r="CZ5" s="686" t="s">
        <v>289</v>
      </c>
      <c r="DA5" s="687"/>
      <c r="DB5" s="687"/>
      <c r="DC5" s="688"/>
      <c r="DD5" s="686" t="s">
        <v>297</v>
      </c>
      <c r="DE5" s="687"/>
      <c r="DF5" s="687"/>
      <c r="DG5" s="687"/>
      <c r="DH5" s="687"/>
      <c r="DI5" s="687"/>
      <c r="DJ5" s="687"/>
      <c r="DK5" s="687"/>
      <c r="DL5" s="687"/>
      <c r="DM5" s="687"/>
      <c r="DN5" s="687"/>
      <c r="DO5" s="687"/>
      <c r="DP5" s="688"/>
      <c r="DQ5" s="686" t="s">
        <v>298</v>
      </c>
      <c r="DR5" s="687"/>
      <c r="DS5" s="687"/>
      <c r="DT5" s="687"/>
      <c r="DU5" s="687"/>
      <c r="DV5" s="687"/>
      <c r="DW5" s="687"/>
      <c r="DX5" s="687"/>
      <c r="DY5" s="687"/>
      <c r="DZ5" s="687"/>
      <c r="EA5" s="687"/>
      <c r="EB5" s="687"/>
      <c r="EC5" s="688"/>
    </row>
    <row r="6" spans="2:143" ht="11.25" customHeight="1">
      <c r="B6" s="579" t="s">
        <v>299</v>
      </c>
      <c r="C6" s="580"/>
      <c r="D6" s="580"/>
      <c r="E6" s="580"/>
      <c r="F6" s="580"/>
      <c r="G6" s="580"/>
      <c r="H6" s="580"/>
      <c r="I6" s="580"/>
      <c r="J6" s="580"/>
      <c r="K6" s="580"/>
      <c r="L6" s="580"/>
      <c r="M6" s="580"/>
      <c r="N6" s="580"/>
      <c r="O6" s="580"/>
      <c r="P6" s="580"/>
      <c r="Q6" s="581"/>
      <c r="R6" s="577">
        <v>80581</v>
      </c>
      <c r="S6" s="570"/>
      <c r="T6" s="570"/>
      <c r="U6" s="570"/>
      <c r="V6" s="570"/>
      <c r="W6" s="570"/>
      <c r="X6" s="570"/>
      <c r="Y6" s="571"/>
      <c r="Z6" s="578">
        <v>0.8</v>
      </c>
      <c r="AA6" s="578"/>
      <c r="AB6" s="578"/>
      <c r="AC6" s="578"/>
      <c r="AD6" s="582">
        <v>80581</v>
      </c>
      <c r="AE6" s="582"/>
      <c r="AF6" s="582"/>
      <c r="AG6" s="582"/>
      <c r="AH6" s="582"/>
      <c r="AI6" s="582"/>
      <c r="AJ6" s="582"/>
      <c r="AK6" s="582"/>
      <c r="AL6" s="572">
        <v>1.4</v>
      </c>
      <c r="AM6" s="583"/>
      <c r="AN6" s="583"/>
      <c r="AO6" s="584"/>
      <c r="AP6" s="579" t="s">
        <v>300</v>
      </c>
      <c r="AQ6" s="580"/>
      <c r="AR6" s="580"/>
      <c r="AS6" s="580"/>
      <c r="AT6" s="580"/>
      <c r="AU6" s="580"/>
      <c r="AV6" s="580"/>
      <c r="AW6" s="580"/>
      <c r="AX6" s="580"/>
      <c r="AY6" s="580"/>
      <c r="AZ6" s="580"/>
      <c r="BA6" s="580"/>
      <c r="BB6" s="580"/>
      <c r="BC6" s="580"/>
      <c r="BD6" s="580"/>
      <c r="BE6" s="580"/>
      <c r="BF6" s="581"/>
      <c r="BG6" s="577">
        <v>1320606</v>
      </c>
      <c r="BH6" s="570"/>
      <c r="BI6" s="570"/>
      <c r="BJ6" s="570"/>
      <c r="BK6" s="570"/>
      <c r="BL6" s="570"/>
      <c r="BM6" s="570"/>
      <c r="BN6" s="571"/>
      <c r="BO6" s="578">
        <v>99.2</v>
      </c>
      <c r="BP6" s="578"/>
      <c r="BQ6" s="578"/>
      <c r="BR6" s="578"/>
      <c r="BS6" s="582" t="s">
        <v>397</v>
      </c>
      <c r="BT6" s="582"/>
      <c r="BU6" s="582"/>
      <c r="BV6" s="582"/>
      <c r="BW6" s="582"/>
      <c r="BX6" s="582"/>
      <c r="BY6" s="582"/>
      <c r="BZ6" s="582"/>
      <c r="CA6" s="582"/>
      <c r="CB6" s="684"/>
      <c r="CD6" s="588" t="s">
        <v>301</v>
      </c>
      <c r="CE6" s="589"/>
      <c r="CF6" s="589"/>
      <c r="CG6" s="589"/>
      <c r="CH6" s="589"/>
      <c r="CI6" s="589"/>
      <c r="CJ6" s="589"/>
      <c r="CK6" s="589"/>
      <c r="CL6" s="589"/>
      <c r="CM6" s="589"/>
      <c r="CN6" s="589"/>
      <c r="CO6" s="589"/>
      <c r="CP6" s="589"/>
      <c r="CQ6" s="590"/>
      <c r="CR6" s="577">
        <v>134306</v>
      </c>
      <c r="CS6" s="570"/>
      <c r="CT6" s="570"/>
      <c r="CU6" s="570"/>
      <c r="CV6" s="570"/>
      <c r="CW6" s="570"/>
      <c r="CX6" s="570"/>
      <c r="CY6" s="571"/>
      <c r="CZ6" s="578">
        <v>1.4</v>
      </c>
      <c r="DA6" s="578"/>
      <c r="DB6" s="578"/>
      <c r="DC6" s="578"/>
      <c r="DD6" s="569" t="s">
        <v>397</v>
      </c>
      <c r="DE6" s="570"/>
      <c r="DF6" s="570"/>
      <c r="DG6" s="570"/>
      <c r="DH6" s="570"/>
      <c r="DI6" s="570"/>
      <c r="DJ6" s="570"/>
      <c r="DK6" s="570"/>
      <c r="DL6" s="570"/>
      <c r="DM6" s="570"/>
      <c r="DN6" s="570"/>
      <c r="DO6" s="570"/>
      <c r="DP6" s="571"/>
      <c r="DQ6" s="569">
        <v>134306</v>
      </c>
      <c r="DR6" s="570"/>
      <c r="DS6" s="570"/>
      <c r="DT6" s="570"/>
      <c r="DU6" s="570"/>
      <c r="DV6" s="570"/>
      <c r="DW6" s="570"/>
      <c r="DX6" s="570"/>
      <c r="DY6" s="570"/>
      <c r="DZ6" s="570"/>
      <c r="EA6" s="570"/>
      <c r="EB6" s="570"/>
      <c r="EC6" s="614"/>
    </row>
    <row r="7" spans="2:143" ht="11.25" customHeight="1">
      <c r="B7" s="579" t="s">
        <v>302</v>
      </c>
      <c r="C7" s="580"/>
      <c r="D7" s="580"/>
      <c r="E7" s="580"/>
      <c r="F7" s="580"/>
      <c r="G7" s="580"/>
      <c r="H7" s="580"/>
      <c r="I7" s="580"/>
      <c r="J7" s="580"/>
      <c r="K7" s="580"/>
      <c r="L7" s="580"/>
      <c r="M7" s="580"/>
      <c r="N7" s="580"/>
      <c r="O7" s="580"/>
      <c r="P7" s="580"/>
      <c r="Q7" s="581"/>
      <c r="R7" s="577">
        <v>1742</v>
      </c>
      <c r="S7" s="570"/>
      <c r="T7" s="570"/>
      <c r="U7" s="570"/>
      <c r="V7" s="570"/>
      <c r="W7" s="570"/>
      <c r="X7" s="570"/>
      <c r="Y7" s="571"/>
      <c r="Z7" s="578">
        <v>0</v>
      </c>
      <c r="AA7" s="578"/>
      <c r="AB7" s="578"/>
      <c r="AC7" s="578"/>
      <c r="AD7" s="582">
        <v>1742</v>
      </c>
      <c r="AE7" s="582"/>
      <c r="AF7" s="582"/>
      <c r="AG7" s="582"/>
      <c r="AH7" s="582"/>
      <c r="AI7" s="582"/>
      <c r="AJ7" s="582"/>
      <c r="AK7" s="582"/>
      <c r="AL7" s="572">
        <v>0</v>
      </c>
      <c r="AM7" s="583"/>
      <c r="AN7" s="583"/>
      <c r="AO7" s="584"/>
      <c r="AP7" s="579" t="s">
        <v>303</v>
      </c>
      <c r="AQ7" s="580"/>
      <c r="AR7" s="580"/>
      <c r="AS7" s="580"/>
      <c r="AT7" s="580"/>
      <c r="AU7" s="580"/>
      <c r="AV7" s="580"/>
      <c r="AW7" s="580"/>
      <c r="AX7" s="580"/>
      <c r="AY7" s="580"/>
      <c r="AZ7" s="580"/>
      <c r="BA7" s="580"/>
      <c r="BB7" s="580"/>
      <c r="BC7" s="580"/>
      <c r="BD7" s="580"/>
      <c r="BE7" s="580"/>
      <c r="BF7" s="581"/>
      <c r="BG7" s="577">
        <v>501945</v>
      </c>
      <c r="BH7" s="570"/>
      <c r="BI7" s="570"/>
      <c r="BJ7" s="570"/>
      <c r="BK7" s="570"/>
      <c r="BL7" s="570"/>
      <c r="BM7" s="570"/>
      <c r="BN7" s="571"/>
      <c r="BO7" s="578">
        <v>37.700000000000003</v>
      </c>
      <c r="BP7" s="578"/>
      <c r="BQ7" s="578"/>
      <c r="BR7" s="578"/>
      <c r="BS7" s="582" t="s">
        <v>397</v>
      </c>
      <c r="BT7" s="582"/>
      <c r="BU7" s="582"/>
      <c r="BV7" s="582"/>
      <c r="BW7" s="582"/>
      <c r="BX7" s="582"/>
      <c r="BY7" s="582"/>
      <c r="BZ7" s="582"/>
      <c r="CA7" s="582"/>
      <c r="CB7" s="684"/>
      <c r="CD7" s="594" t="s">
        <v>304</v>
      </c>
      <c r="CE7" s="595"/>
      <c r="CF7" s="595"/>
      <c r="CG7" s="595"/>
      <c r="CH7" s="595"/>
      <c r="CI7" s="595"/>
      <c r="CJ7" s="595"/>
      <c r="CK7" s="595"/>
      <c r="CL7" s="595"/>
      <c r="CM7" s="595"/>
      <c r="CN7" s="595"/>
      <c r="CO7" s="595"/>
      <c r="CP7" s="595"/>
      <c r="CQ7" s="596"/>
      <c r="CR7" s="577">
        <v>1223871</v>
      </c>
      <c r="CS7" s="570"/>
      <c r="CT7" s="570"/>
      <c r="CU7" s="570"/>
      <c r="CV7" s="570"/>
      <c r="CW7" s="570"/>
      <c r="CX7" s="570"/>
      <c r="CY7" s="571"/>
      <c r="CZ7" s="578">
        <v>12.5</v>
      </c>
      <c r="DA7" s="578"/>
      <c r="DB7" s="578"/>
      <c r="DC7" s="578"/>
      <c r="DD7" s="569">
        <v>89385</v>
      </c>
      <c r="DE7" s="570"/>
      <c r="DF7" s="570"/>
      <c r="DG7" s="570"/>
      <c r="DH7" s="570"/>
      <c r="DI7" s="570"/>
      <c r="DJ7" s="570"/>
      <c r="DK7" s="570"/>
      <c r="DL7" s="570"/>
      <c r="DM7" s="570"/>
      <c r="DN7" s="570"/>
      <c r="DO7" s="570"/>
      <c r="DP7" s="571"/>
      <c r="DQ7" s="569">
        <v>1071458</v>
      </c>
      <c r="DR7" s="570"/>
      <c r="DS7" s="570"/>
      <c r="DT7" s="570"/>
      <c r="DU7" s="570"/>
      <c r="DV7" s="570"/>
      <c r="DW7" s="570"/>
      <c r="DX7" s="570"/>
      <c r="DY7" s="570"/>
      <c r="DZ7" s="570"/>
      <c r="EA7" s="570"/>
      <c r="EB7" s="570"/>
      <c r="EC7" s="614"/>
    </row>
    <row r="8" spans="2:143" ht="11.25" customHeight="1">
      <c r="B8" s="579" t="s">
        <v>398</v>
      </c>
      <c r="C8" s="580"/>
      <c r="D8" s="580"/>
      <c r="E8" s="580"/>
      <c r="F8" s="580"/>
      <c r="G8" s="580"/>
      <c r="H8" s="580"/>
      <c r="I8" s="580"/>
      <c r="J8" s="580"/>
      <c r="K8" s="580"/>
      <c r="L8" s="580"/>
      <c r="M8" s="580"/>
      <c r="N8" s="580"/>
      <c r="O8" s="580"/>
      <c r="P8" s="580"/>
      <c r="Q8" s="581"/>
      <c r="R8" s="577">
        <v>1046</v>
      </c>
      <c r="S8" s="570"/>
      <c r="T8" s="570"/>
      <c r="U8" s="570"/>
      <c r="V8" s="570"/>
      <c r="W8" s="570"/>
      <c r="X8" s="570"/>
      <c r="Y8" s="571"/>
      <c r="Z8" s="578">
        <v>0</v>
      </c>
      <c r="AA8" s="578"/>
      <c r="AB8" s="578"/>
      <c r="AC8" s="578"/>
      <c r="AD8" s="582">
        <v>1046</v>
      </c>
      <c r="AE8" s="582"/>
      <c r="AF8" s="582"/>
      <c r="AG8" s="582"/>
      <c r="AH8" s="582"/>
      <c r="AI8" s="582"/>
      <c r="AJ8" s="582"/>
      <c r="AK8" s="582"/>
      <c r="AL8" s="572">
        <v>0</v>
      </c>
      <c r="AM8" s="583"/>
      <c r="AN8" s="583"/>
      <c r="AO8" s="584"/>
      <c r="AP8" s="579" t="s">
        <v>305</v>
      </c>
      <c r="AQ8" s="580"/>
      <c r="AR8" s="580"/>
      <c r="AS8" s="580"/>
      <c r="AT8" s="580"/>
      <c r="AU8" s="580"/>
      <c r="AV8" s="580"/>
      <c r="AW8" s="580"/>
      <c r="AX8" s="580"/>
      <c r="AY8" s="580"/>
      <c r="AZ8" s="580"/>
      <c r="BA8" s="580"/>
      <c r="BB8" s="580"/>
      <c r="BC8" s="580"/>
      <c r="BD8" s="580"/>
      <c r="BE8" s="580"/>
      <c r="BF8" s="581"/>
      <c r="BG8" s="577">
        <v>16086</v>
      </c>
      <c r="BH8" s="570"/>
      <c r="BI8" s="570"/>
      <c r="BJ8" s="570"/>
      <c r="BK8" s="570"/>
      <c r="BL8" s="570"/>
      <c r="BM8" s="570"/>
      <c r="BN8" s="571"/>
      <c r="BO8" s="578">
        <v>1.2</v>
      </c>
      <c r="BP8" s="578"/>
      <c r="BQ8" s="578"/>
      <c r="BR8" s="578"/>
      <c r="BS8" s="569" t="s">
        <v>399</v>
      </c>
      <c r="BT8" s="570"/>
      <c r="BU8" s="570"/>
      <c r="BV8" s="570"/>
      <c r="BW8" s="570"/>
      <c r="BX8" s="570"/>
      <c r="BY8" s="570"/>
      <c r="BZ8" s="570"/>
      <c r="CA8" s="570"/>
      <c r="CB8" s="614"/>
      <c r="CD8" s="594" t="s">
        <v>306</v>
      </c>
      <c r="CE8" s="595"/>
      <c r="CF8" s="595"/>
      <c r="CG8" s="595"/>
      <c r="CH8" s="595"/>
      <c r="CI8" s="595"/>
      <c r="CJ8" s="595"/>
      <c r="CK8" s="595"/>
      <c r="CL8" s="595"/>
      <c r="CM8" s="595"/>
      <c r="CN8" s="595"/>
      <c r="CO8" s="595"/>
      <c r="CP8" s="595"/>
      <c r="CQ8" s="596"/>
      <c r="CR8" s="577">
        <v>2224690</v>
      </c>
      <c r="CS8" s="570"/>
      <c r="CT8" s="570"/>
      <c r="CU8" s="570"/>
      <c r="CV8" s="570"/>
      <c r="CW8" s="570"/>
      <c r="CX8" s="570"/>
      <c r="CY8" s="571"/>
      <c r="CZ8" s="578">
        <v>22.6</v>
      </c>
      <c r="DA8" s="578"/>
      <c r="DB8" s="578"/>
      <c r="DC8" s="578"/>
      <c r="DD8" s="569">
        <v>100018</v>
      </c>
      <c r="DE8" s="570"/>
      <c r="DF8" s="570"/>
      <c r="DG8" s="570"/>
      <c r="DH8" s="570"/>
      <c r="DI8" s="570"/>
      <c r="DJ8" s="570"/>
      <c r="DK8" s="570"/>
      <c r="DL8" s="570"/>
      <c r="DM8" s="570"/>
      <c r="DN8" s="570"/>
      <c r="DO8" s="570"/>
      <c r="DP8" s="571"/>
      <c r="DQ8" s="569">
        <v>1079836</v>
      </c>
      <c r="DR8" s="570"/>
      <c r="DS8" s="570"/>
      <c r="DT8" s="570"/>
      <c r="DU8" s="570"/>
      <c r="DV8" s="570"/>
      <c r="DW8" s="570"/>
      <c r="DX8" s="570"/>
      <c r="DY8" s="570"/>
      <c r="DZ8" s="570"/>
      <c r="EA8" s="570"/>
      <c r="EB8" s="570"/>
      <c r="EC8" s="614"/>
    </row>
    <row r="9" spans="2:143" ht="11.25" customHeight="1">
      <c r="B9" s="579" t="s">
        <v>400</v>
      </c>
      <c r="C9" s="580"/>
      <c r="D9" s="580"/>
      <c r="E9" s="580"/>
      <c r="F9" s="580"/>
      <c r="G9" s="580"/>
      <c r="H9" s="580"/>
      <c r="I9" s="580"/>
      <c r="J9" s="580"/>
      <c r="K9" s="580"/>
      <c r="L9" s="580"/>
      <c r="M9" s="580"/>
      <c r="N9" s="580"/>
      <c r="O9" s="580"/>
      <c r="P9" s="580"/>
      <c r="Q9" s="581"/>
      <c r="R9" s="577">
        <v>244</v>
      </c>
      <c r="S9" s="570"/>
      <c r="T9" s="570"/>
      <c r="U9" s="570"/>
      <c r="V9" s="570"/>
      <c r="W9" s="570"/>
      <c r="X9" s="570"/>
      <c r="Y9" s="571"/>
      <c r="Z9" s="578">
        <v>0</v>
      </c>
      <c r="AA9" s="578"/>
      <c r="AB9" s="578"/>
      <c r="AC9" s="578"/>
      <c r="AD9" s="582">
        <v>244</v>
      </c>
      <c r="AE9" s="582"/>
      <c r="AF9" s="582"/>
      <c r="AG9" s="582"/>
      <c r="AH9" s="582"/>
      <c r="AI9" s="582"/>
      <c r="AJ9" s="582"/>
      <c r="AK9" s="582"/>
      <c r="AL9" s="572">
        <v>0</v>
      </c>
      <c r="AM9" s="583"/>
      <c r="AN9" s="583"/>
      <c r="AO9" s="584"/>
      <c r="AP9" s="579" t="s">
        <v>307</v>
      </c>
      <c r="AQ9" s="580"/>
      <c r="AR9" s="580"/>
      <c r="AS9" s="580"/>
      <c r="AT9" s="580"/>
      <c r="AU9" s="580"/>
      <c r="AV9" s="580"/>
      <c r="AW9" s="580"/>
      <c r="AX9" s="580"/>
      <c r="AY9" s="580"/>
      <c r="AZ9" s="580"/>
      <c r="BA9" s="580"/>
      <c r="BB9" s="580"/>
      <c r="BC9" s="580"/>
      <c r="BD9" s="580"/>
      <c r="BE9" s="580"/>
      <c r="BF9" s="581"/>
      <c r="BG9" s="577">
        <v>381451</v>
      </c>
      <c r="BH9" s="570"/>
      <c r="BI9" s="570"/>
      <c r="BJ9" s="570"/>
      <c r="BK9" s="570"/>
      <c r="BL9" s="570"/>
      <c r="BM9" s="570"/>
      <c r="BN9" s="571"/>
      <c r="BO9" s="578">
        <v>28.6</v>
      </c>
      <c r="BP9" s="578"/>
      <c r="BQ9" s="578"/>
      <c r="BR9" s="578"/>
      <c r="BS9" s="569" t="s">
        <v>401</v>
      </c>
      <c r="BT9" s="570"/>
      <c r="BU9" s="570"/>
      <c r="BV9" s="570"/>
      <c r="BW9" s="570"/>
      <c r="BX9" s="570"/>
      <c r="BY9" s="570"/>
      <c r="BZ9" s="570"/>
      <c r="CA9" s="570"/>
      <c r="CB9" s="614"/>
      <c r="CD9" s="594" t="s">
        <v>308</v>
      </c>
      <c r="CE9" s="595"/>
      <c r="CF9" s="595"/>
      <c r="CG9" s="595"/>
      <c r="CH9" s="595"/>
      <c r="CI9" s="595"/>
      <c r="CJ9" s="595"/>
      <c r="CK9" s="595"/>
      <c r="CL9" s="595"/>
      <c r="CM9" s="595"/>
      <c r="CN9" s="595"/>
      <c r="CO9" s="595"/>
      <c r="CP9" s="595"/>
      <c r="CQ9" s="596"/>
      <c r="CR9" s="577">
        <v>1271158</v>
      </c>
      <c r="CS9" s="570"/>
      <c r="CT9" s="570"/>
      <c r="CU9" s="570"/>
      <c r="CV9" s="570"/>
      <c r="CW9" s="570"/>
      <c r="CX9" s="570"/>
      <c r="CY9" s="571"/>
      <c r="CZ9" s="578">
        <v>12.9</v>
      </c>
      <c r="DA9" s="578"/>
      <c r="DB9" s="578"/>
      <c r="DC9" s="578"/>
      <c r="DD9" s="569">
        <v>164920</v>
      </c>
      <c r="DE9" s="570"/>
      <c r="DF9" s="570"/>
      <c r="DG9" s="570"/>
      <c r="DH9" s="570"/>
      <c r="DI9" s="570"/>
      <c r="DJ9" s="570"/>
      <c r="DK9" s="570"/>
      <c r="DL9" s="570"/>
      <c r="DM9" s="570"/>
      <c r="DN9" s="570"/>
      <c r="DO9" s="570"/>
      <c r="DP9" s="571"/>
      <c r="DQ9" s="569">
        <v>897853</v>
      </c>
      <c r="DR9" s="570"/>
      <c r="DS9" s="570"/>
      <c r="DT9" s="570"/>
      <c r="DU9" s="570"/>
      <c r="DV9" s="570"/>
      <c r="DW9" s="570"/>
      <c r="DX9" s="570"/>
      <c r="DY9" s="570"/>
      <c r="DZ9" s="570"/>
      <c r="EA9" s="570"/>
      <c r="EB9" s="570"/>
      <c r="EC9" s="614"/>
    </row>
    <row r="10" spans="2:143" ht="11.25" customHeight="1">
      <c r="B10" s="579" t="s">
        <v>309</v>
      </c>
      <c r="C10" s="580"/>
      <c r="D10" s="580"/>
      <c r="E10" s="580"/>
      <c r="F10" s="580"/>
      <c r="G10" s="580"/>
      <c r="H10" s="580"/>
      <c r="I10" s="580"/>
      <c r="J10" s="580"/>
      <c r="K10" s="580"/>
      <c r="L10" s="580"/>
      <c r="M10" s="580"/>
      <c r="N10" s="580"/>
      <c r="O10" s="580"/>
      <c r="P10" s="580"/>
      <c r="Q10" s="581"/>
      <c r="R10" s="577">
        <v>122651</v>
      </c>
      <c r="S10" s="570"/>
      <c r="T10" s="570"/>
      <c r="U10" s="570"/>
      <c r="V10" s="570"/>
      <c r="W10" s="570"/>
      <c r="X10" s="570"/>
      <c r="Y10" s="571"/>
      <c r="Z10" s="578">
        <v>1.2</v>
      </c>
      <c r="AA10" s="578"/>
      <c r="AB10" s="578"/>
      <c r="AC10" s="578"/>
      <c r="AD10" s="582">
        <v>122651</v>
      </c>
      <c r="AE10" s="582"/>
      <c r="AF10" s="582"/>
      <c r="AG10" s="582"/>
      <c r="AH10" s="582"/>
      <c r="AI10" s="582"/>
      <c r="AJ10" s="582"/>
      <c r="AK10" s="582"/>
      <c r="AL10" s="572">
        <v>2.1</v>
      </c>
      <c r="AM10" s="583"/>
      <c r="AN10" s="583"/>
      <c r="AO10" s="584"/>
      <c r="AP10" s="579" t="s">
        <v>310</v>
      </c>
      <c r="AQ10" s="580"/>
      <c r="AR10" s="580"/>
      <c r="AS10" s="580"/>
      <c r="AT10" s="580"/>
      <c r="AU10" s="580"/>
      <c r="AV10" s="580"/>
      <c r="AW10" s="580"/>
      <c r="AX10" s="580"/>
      <c r="AY10" s="580"/>
      <c r="AZ10" s="580"/>
      <c r="BA10" s="580"/>
      <c r="BB10" s="580"/>
      <c r="BC10" s="580"/>
      <c r="BD10" s="580"/>
      <c r="BE10" s="580"/>
      <c r="BF10" s="581"/>
      <c r="BG10" s="577">
        <v>32410</v>
      </c>
      <c r="BH10" s="570"/>
      <c r="BI10" s="570"/>
      <c r="BJ10" s="570"/>
      <c r="BK10" s="570"/>
      <c r="BL10" s="570"/>
      <c r="BM10" s="570"/>
      <c r="BN10" s="571"/>
      <c r="BO10" s="578">
        <v>2.4</v>
      </c>
      <c r="BP10" s="578"/>
      <c r="BQ10" s="578"/>
      <c r="BR10" s="578"/>
      <c r="BS10" s="569" t="s">
        <v>401</v>
      </c>
      <c r="BT10" s="570"/>
      <c r="BU10" s="570"/>
      <c r="BV10" s="570"/>
      <c r="BW10" s="570"/>
      <c r="BX10" s="570"/>
      <c r="BY10" s="570"/>
      <c r="BZ10" s="570"/>
      <c r="CA10" s="570"/>
      <c r="CB10" s="614"/>
      <c r="CD10" s="594" t="s">
        <v>311</v>
      </c>
      <c r="CE10" s="595"/>
      <c r="CF10" s="595"/>
      <c r="CG10" s="595"/>
      <c r="CH10" s="595"/>
      <c r="CI10" s="595"/>
      <c r="CJ10" s="595"/>
      <c r="CK10" s="595"/>
      <c r="CL10" s="595"/>
      <c r="CM10" s="595"/>
      <c r="CN10" s="595"/>
      <c r="CO10" s="595"/>
      <c r="CP10" s="595"/>
      <c r="CQ10" s="596"/>
      <c r="CR10" s="577">
        <v>21722</v>
      </c>
      <c r="CS10" s="570"/>
      <c r="CT10" s="570"/>
      <c r="CU10" s="570"/>
      <c r="CV10" s="570"/>
      <c r="CW10" s="570"/>
      <c r="CX10" s="570"/>
      <c r="CY10" s="571"/>
      <c r="CZ10" s="578">
        <v>0.2</v>
      </c>
      <c r="DA10" s="578"/>
      <c r="DB10" s="578"/>
      <c r="DC10" s="578"/>
      <c r="DD10" s="569" t="s">
        <v>401</v>
      </c>
      <c r="DE10" s="570"/>
      <c r="DF10" s="570"/>
      <c r="DG10" s="570"/>
      <c r="DH10" s="570"/>
      <c r="DI10" s="570"/>
      <c r="DJ10" s="570"/>
      <c r="DK10" s="570"/>
      <c r="DL10" s="570"/>
      <c r="DM10" s="570"/>
      <c r="DN10" s="570"/>
      <c r="DO10" s="570"/>
      <c r="DP10" s="571"/>
      <c r="DQ10" s="569">
        <v>30</v>
      </c>
      <c r="DR10" s="570"/>
      <c r="DS10" s="570"/>
      <c r="DT10" s="570"/>
      <c r="DU10" s="570"/>
      <c r="DV10" s="570"/>
      <c r="DW10" s="570"/>
      <c r="DX10" s="570"/>
      <c r="DY10" s="570"/>
      <c r="DZ10" s="570"/>
      <c r="EA10" s="570"/>
      <c r="EB10" s="570"/>
      <c r="EC10" s="614"/>
    </row>
    <row r="11" spans="2:143" ht="11.25" customHeight="1">
      <c r="B11" s="579" t="s">
        <v>312</v>
      </c>
      <c r="C11" s="580"/>
      <c r="D11" s="580"/>
      <c r="E11" s="580"/>
      <c r="F11" s="580"/>
      <c r="G11" s="580"/>
      <c r="H11" s="580"/>
      <c r="I11" s="580"/>
      <c r="J11" s="580"/>
      <c r="K11" s="580"/>
      <c r="L11" s="580"/>
      <c r="M11" s="580"/>
      <c r="N11" s="580"/>
      <c r="O11" s="580"/>
      <c r="P11" s="580"/>
      <c r="Q11" s="581"/>
      <c r="R11" s="577" t="s">
        <v>401</v>
      </c>
      <c r="S11" s="570"/>
      <c r="T11" s="570"/>
      <c r="U11" s="570"/>
      <c r="V11" s="570"/>
      <c r="W11" s="570"/>
      <c r="X11" s="570"/>
      <c r="Y11" s="571"/>
      <c r="Z11" s="578" t="s">
        <v>401</v>
      </c>
      <c r="AA11" s="578"/>
      <c r="AB11" s="578"/>
      <c r="AC11" s="578"/>
      <c r="AD11" s="582" t="s">
        <v>401</v>
      </c>
      <c r="AE11" s="582"/>
      <c r="AF11" s="582"/>
      <c r="AG11" s="582"/>
      <c r="AH11" s="582"/>
      <c r="AI11" s="582"/>
      <c r="AJ11" s="582"/>
      <c r="AK11" s="582"/>
      <c r="AL11" s="572" t="s">
        <v>401</v>
      </c>
      <c r="AM11" s="583"/>
      <c r="AN11" s="583"/>
      <c r="AO11" s="584"/>
      <c r="AP11" s="579" t="s">
        <v>313</v>
      </c>
      <c r="AQ11" s="580"/>
      <c r="AR11" s="580"/>
      <c r="AS11" s="580"/>
      <c r="AT11" s="580"/>
      <c r="AU11" s="580"/>
      <c r="AV11" s="580"/>
      <c r="AW11" s="580"/>
      <c r="AX11" s="580"/>
      <c r="AY11" s="580"/>
      <c r="AZ11" s="580"/>
      <c r="BA11" s="580"/>
      <c r="BB11" s="580"/>
      <c r="BC11" s="580"/>
      <c r="BD11" s="580"/>
      <c r="BE11" s="580"/>
      <c r="BF11" s="581"/>
      <c r="BG11" s="577">
        <v>71998</v>
      </c>
      <c r="BH11" s="570"/>
      <c r="BI11" s="570"/>
      <c r="BJ11" s="570"/>
      <c r="BK11" s="570"/>
      <c r="BL11" s="570"/>
      <c r="BM11" s="570"/>
      <c r="BN11" s="571"/>
      <c r="BO11" s="578">
        <v>5.4</v>
      </c>
      <c r="BP11" s="578"/>
      <c r="BQ11" s="578"/>
      <c r="BR11" s="578"/>
      <c r="BS11" s="569" t="s">
        <v>401</v>
      </c>
      <c r="BT11" s="570"/>
      <c r="BU11" s="570"/>
      <c r="BV11" s="570"/>
      <c r="BW11" s="570"/>
      <c r="BX11" s="570"/>
      <c r="BY11" s="570"/>
      <c r="BZ11" s="570"/>
      <c r="CA11" s="570"/>
      <c r="CB11" s="614"/>
      <c r="CD11" s="594" t="s">
        <v>314</v>
      </c>
      <c r="CE11" s="595"/>
      <c r="CF11" s="595"/>
      <c r="CG11" s="595"/>
      <c r="CH11" s="595"/>
      <c r="CI11" s="595"/>
      <c r="CJ11" s="595"/>
      <c r="CK11" s="595"/>
      <c r="CL11" s="595"/>
      <c r="CM11" s="595"/>
      <c r="CN11" s="595"/>
      <c r="CO11" s="595"/>
      <c r="CP11" s="595"/>
      <c r="CQ11" s="596"/>
      <c r="CR11" s="577">
        <v>764662</v>
      </c>
      <c r="CS11" s="570"/>
      <c r="CT11" s="570"/>
      <c r="CU11" s="570"/>
      <c r="CV11" s="570"/>
      <c r="CW11" s="570"/>
      <c r="CX11" s="570"/>
      <c r="CY11" s="571"/>
      <c r="CZ11" s="578">
        <v>7.8</v>
      </c>
      <c r="DA11" s="578"/>
      <c r="DB11" s="578"/>
      <c r="DC11" s="578"/>
      <c r="DD11" s="569">
        <v>310938</v>
      </c>
      <c r="DE11" s="570"/>
      <c r="DF11" s="570"/>
      <c r="DG11" s="570"/>
      <c r="DH11" s="570"/>
      <c r="DI11" s="570"/>
      <c r="DJ11" s="570"/>
      <c r="DK11" s="570"/>
      <c r="DL11" s="570"/>
      <c r="DM11" s="570"/>
      <c r="DN11" s="570"/>
      <c r="DO11" s="570"/>
      <c r="DP11" s="571"/>
      <c r="DQ11" s="569">
        <v>402017</v>
      </c>
      <c r="DR11" s="570"/>
      <c r="DS11" s="570"/>
      <c r="DT11" s="570"/>
      <c r="DU11" s="570"/>
      <c r="DV11" s="570"/>
      <c r="DW11" s="570"/>
      <c r="DX11" s="570"/>
      <c r="DY11" s="570"/>
      <c r="DZ11" s="570"/>
      <c r="EA11" s="570"/>
      <c r="EB11" s="570"/>
      <c r="EC11" s="614"/>
    </row>
    <row r="12" spans="2:143" ht="11.25" customHeight="1">
      <c r="B12" s="579" t="s">
        <v>315</v>
      </c>
      <c r="C12" s="580"/>
      <c r="D12" s="580"/>
      <c r="E12" s="580"/>
      <c r="F12" s="580"/>
      <c r="G12" s="580"/>
      <c r="H12" s="580"/>
      <c r="I12" s="580"/>
      <c r="J12" s="580"/>
      <c r="K12" s="580"/>
      <c r="L12" s="580"/>
      <c r="M12" s="580"/>
      <c r="N12" s="580"/>
      <c r="O12" s="580"/>
      <c r="P12" s="580"/>
      <c r="Q12" s="581"/>
      <c r="R12" s="577" t="s">
        <v>401</v>
      </c>
      <c r="S12" s="570"/>
      <c r="T12" s="570"/>
      <c r="U12" s="570"/>
      <c r="V12" s="570"/>
      <c r="W12" s="570"/>
      <c r="X12" s="570"/>
      <c r="Y12" s="571"/>
      <c r="Z12" s="578" t="s">
        <v>401</v>
      </c>
      <c r="AA12" s="578"/>
      <c r="AB12" s="578"/>
      <c r="AC12" s="578"/>
      <c r="AD12" s="582" t="s">
        <v>401</v>
      </c>
      <c r="AE12" s="582"/>
      <c r="AF12" s="582"/>
      <c r="AG12" s="582"/>
      <c r="AH12" s="582"/>
      <c r="AI12" s="582"/>
      <c r="AJ12" s="582"/>
      <c r="AK12" s="582"/>
      <c r="AL12" s="572" t="s">
        <v>401</v>
      </c>
      <c r="AM12" s="583"/>
      <c r="AN12" s="583"/>
      <c r="AO12" s="584"/>
      <c r="AP12" s="579" t="s">
        <v>316</v>
      </c>
      <c r="AQ12" s="580"/>
      <c r="AR12" s="580"/>
      <c r="AS12" s="580"/>
      <c r="AT12" s="580"/>
      <c r="AU12" s="580"/>
      <c r="AV12" s="580"/>
      <c r="AW12" s="580"/>
      <c r="AX12" s="580"/>
      <c r="AY12" s="580"/>
      <c r="AZ12" s="580"/>
      <c r="BA12" s="580"/>
      <c r="BB12" s="580"/>
      <c r="BC12" s="580"/>
      <c r="BD12" s="580"/>
      <c r="BE12" s="580"/>
      <c r="BF12" s="581"/>
      <c r="BG12" s="577">
        <v>679752</v>
      </c>
      <c r="BH12" s="570"/>
      <c r="BI12" s="570"/>
      <c r="BJ12" s="570"/>
      <c r="BK12" s="570"/>
      <c r="BL12" s="570"/>
      <c r="BM12" s="570"/>
      <c r="BN12" s="571"/>
      <c r="BO12" s="578">
        <v>51</v>
      </c>
      <c r="BP12" s="578"/>
      <c r="BQ12" s="578"/>
      <c r="BR12" s="578"/>
      <c r="BS12" s="569" t="s">
        <v>401</v>
      </c>
      <c r="BT12" s="570"/>
      <c r="BU12" s="570"/>
      <c r="BV12" s="570"/>
      <c r="BW12" s="570"/>
      <c r="BX12" s="570"/>
      <c r="BY12" s="570"/>
      <c r="BZ12" s="570"/>
      <c r="CA12" s="570"/>
      <c r="CB12" s="614"/>
      <c r="CD12" s="594" t="s">
        <v>317</v>
      </c>
      <c r="CE12" s="595"/>
      <c r="CF12" s="595"/>
      <c r="CG12" s="595"/>
      <c r="CH12" s="595"/>
      <c r="CI12" s="595"/>
      <c r="CJ12" s="595"/>
      <c r="CK12" s="595"/>
      <c r="CL12" s="595"/>
      <c r="CM12" s="595"/>
      <c r="CN12" s="595"/>
      <c r="CO12" s="595"/>
      <c r="CP12" s="595"/>
      <c r="CQ12" s="596"/>
      <c r="CR12" s="577">
        <v>171156</v>
      </c>
      <c r="CS12" s="570"/>
      <c r="CT12" s="570"/>
      <c r="CU12" s="570"/>
      <c r="CV12" s="570"/>
      <c r="CW12" s="570"/>
      <c r="CX12" s="570"/>
      <c r="CY12" s="571"/>
      <c r="CZ12" s="578">
        <v>1.7</v>
      </c>
      <c r="DA12" s="578"/>
      <c r="DB12" s="578"/>
      <c r="DC12" s="578"/>
      <c r="DD12" s="569">
        <v>9201</v>
      </c>
      <c r="DE12" s="570"/>
      <c r="DF12" s="570"/>
      <c r="DG12" s="570"/>
      <c r="DH12" s="570"/>
      <c r="DI12" s="570"/>
      <c r="DJ12" s="570"/>
      <c r="DK12" s="570"/>
      <c r="DL12" s="570"/>
      <c r="DM12" s="570"/>
      <c r="DN12" s="570"/>
      <c r="DO12" s="570"/>
      <c r="DP12" s="571"/>
      <c r="DQ12" s="569">
        <v>104705</v>
      </c>
      <c r="DR12" s="570"/>
      <c r="DS12" s="570"/>
      <c r="DT12" s="570"/>
      <c r="DU12" s="570"/>
      <c r="DV12" s="570"/>
      <c r="DW12" s="570"/>
      <c r="DX12" s="570"/>
      <c r="DY12" s="570"/>
      <c r="DZ12" s="570"/>
      <c r="EA12" s="570"/>
      <c r="EB12" s="570"/>
      <c r="EC12" s="614"/>
    </row>
    <row r="13" spans="2:143" ht="11.25" customHeight="1">
      <c r="B13" s="579" t="s">
        <v>318</v>
      </c>
      <c r="C13" s="580"/>
      <c r="D13" s="580"/>
      <c r="E13" s="580"/>
      <c r="F13" s="580"/>
      <c r="G13" s="580"/>
      <c r="H13" s="580"/>
      <c r="I13" s="580"/>
      <c r="J13" s="580"/>
      <c r="K13" s="580"/>
      <c r="L13" s="580"/>
      <c r="M13" s="580"/>
      <c r="N13" s="580"/>
      <c r="O13" s="580"/>
      <c r="P13" s="580"/>
      <c r="Q13" s="581"/>
      <c r="R13" s="577">
        <v>12865</v>
      </c>
      <c r="S13" s="570"/>
      <c r="T13" s="570"/>
      <c r="U13" s="570"/>
      <c r="V13" s="570"/>
      <c r="W13" s="570"/>
      <c r="X13" s="570"/>
      <c r="Y13" s="571"/>
      <c r="Z13" s="578">
        <v>0.1</v>
      </c>
      <c r="AA13" s="578"/>
      <c r="AB13" s="578"/>
      <c r="AC13" s="578"/>
      <c r="AD13" s="582">
        <v>12865</v>
      </c>
      <c r="AE13" s="582"/>
      <c r="AF13" s="582"/>
      <c r="AG13" s="582"/>
      <c r="AH13" s="582"/>
      <c r="AI13" s="582"/>
      <c r="AJ13" s="582"/>
      <c r="AK13" s="582"/>
      <c r="AL13" s="572">
        <v>0.2</v>
      </c>
      <c r="AM13" s="583"/>
      <c r="AN13" s="583"/>
      <c r="AO13" s="584"/>
      <c r="AP13" s="579" t="s">
        <v>319</v>
      </c>
      <c r="AQ13" s="580"/>
      <c r="AR13" s="580"/>
      <c r="AS13" s="580"/>
      <c r="AT13" s="580"/>
      <c r="AU13" s="580"/>
      <c r="AV13" s="580"/>
      <c r="AW13" s="580"/>
      <c r="AX13" s="580"/>
      <c r="AY13" s="580"/>
      <c r="AZ13" s="580"/>
      <c r="BA13" s="580"/>
      <c r="BB13" s="580"/>
      <c r="BC13" s="580"/>
      <c r="BD13" s="580"/>
      <c r="BE13" s="580"/>
      <c r="BF13" s="581"/>
      <c r="BG13" s="577">
        <v>631855</v>
      </c>
      <c r="BH13" s="570"/>
      <c r="BI13" s="570"/>
      <c r="BJ13" s="570"/>
      <c r="BK13" s="570"/>
      <c r="BL13" s="570"/>
      <c r="BM13" s="570"/>
      <c r="BN13" s="571"/>
      <c r="BO13" s="578">
        <v>47.4</v>
      </c>
      <c r="BP13" s="578"/>
      <c r="BQ13" s="578"/>
      <c r="BR13" s="578"/>
      <c r="BS13" s="569" t="s">
        <v>401</v>
      </c>
      <c r="BT13" s="570"/>
      <c r="BU13" s="570"/>
      <c r="BV13" s="570"/>
      <c r="BW13" s="570"/>
      <c r="BX13" s="570"/>
      <c r="BY13" s="570"/>
      <c r="BZ13" s="570"/>
      <c r="CA13" s="570"/>
      <c r="CB13" s="614"/>
      <c r="CD13" s="594" t="s">
        <v>320</v>
      </c>
      <c r="CE13" s="595"/>
      <c r="CF13" s="595"/>
      <c r="CG13" s="595"/>
      <c r="CH13" s="595"/>
      <c r="CI13" s="595"/>
      <c r="CJ13" s="595"/>
      <c r="CK13" s="595"/>
      <c r="CL13" s="595"/>
      <c r="CM13" s="595"/>
      <c r="CN13" s="595"/>
      <c r="CO13" s="595"/>
      <c r="CP13" s="595"/>
      <c r="CQ13" s="596"/>
      <c r="CR13" s="577">
        <v>472095</v>
      </c>
      <c r="CS13" s="570"/>
      <c r="CT13" s="570"/>
      <c r="CU13" s="570"/>
      <c r="CV13" s="570"/>
      <c r="CW13" s="570"/>
      <c r="CX13" s="570"/>
      <c r="CY13" s="571"/>
      <c r="CZ13" s="578">
        <v>4.8</v>
      </c>
      <c r="DA13" s="578"/>
      <c r="DB13" s="578"/>
      <c r="DC13" s="578"/>
      <c r="DD13" s="569">
        <v>335876</v>
      </c>
      <c r="DE13" s="570"/>
      <c r="DF13" s="570"/>
      <c r="DG13" s="570"/>
      <c r="DH13" s="570"/>
      <c r="DI13" s="570"/>
      <c r="DJ13" s="570"/>
      <c r="DK13" s="570"/>
      <c r="DL13" s="570"/>
      <c r="DM13" s="570"/>
      <c r="DN13" s="570"/>
      <c r="DO13" s="570"/>
      <c r="DP13" s="571"/>
      <c r="DQ13" s="569">
        <v>161719</v>
      </c>
      <c r="DR13" s="570"/>
      <c r="DS13" s="570"/>
      <c r="DT13" s="570"/>
      <c r="DU13" s="570"/>
      <c r="DV13" s="570"/>
      <c r="DW13" s="570"/>
      <c r="DX13" s="570"/>
      <c r="DY13" s="570"/>
      <c r="DZ13" s="570"/>
      <c r="EA13" s="570"/>
      <c r="EB13" s="570"/>
      <c r="EC13" s="614"/>
    </row>
    <row r="14" spans="2:143" ht="11.25" customHeight="1">
      <c r="B14" s="579" t="s">
        <v>321</v>
      </c>
      <c r="C14" s="580"/>
      <c r="D14" s="580"/>
      <c r="E14" s="580"/>
      <c r="F14" s="580"/>
      <c r="G14" s="580"/>
      <c r="H14" s="580"/>
      <c r="I14" s="580"/>
      <c r="J14" s="580"/>
      <c r="K14" s="580"/>
      <c r="L14" s="580"/>
      <c r="M14" s="580"/>
      <c r="N14" s="580"/>
      <c r="O14" s="580"/>
      <c r="P14" s="580"/>
      <c r="Q14" s="581"/>
      <c r="R14" s="577" t="s">
        <v>401</v>
      </c>
      <c r="S14" s="570"/>
      <c r="T14" s="570"/>
      <c r="U14" s="570"/>
      <c r="V14" s="570"/>
      <c r="W14" s="570"/>
      <c r="X14" s="570"/>
      <c r="Y14" s="571"/>
      <c r="Z14" s="578" t="s">
        <v>401</v>
      </c>
      <c r="AA14" s="578"/>
      <c r="AB14" s="578"/>
      <c r="AC14" s="578"/>
      <c r="AD14" s="582" t="s">
        <v>401</v>
      </c>
      <c r="AE14" s="582"/>
      <c r="AF14" s="582"/>
      <c r="AG14" s="582"/>
      <c r="AH14" s="582"/>
      <c r="AI14" s="582"/>
      <c r="AJ14" s="582"/>
      <c r="AK14" s="582"/>
      <c r="AL14" s="572" t="s">
        <v>401</v>
      </c>
      <c r="AM14" s="583"/>
      <c r="AN14" s="583"/>
      <c r="AO14" s="584"/>
      <c r="AP14" s="579" t="s">
        <v>322</v>
      </c>
      <c r="AQ14" s="580"/>
      <c r="AR14" s="580"/>
      <c r="AS14" s="580"/>
      <c r="AT14" s="580"/>
      <c r="AU14" s="580"/>
      <c r="AV14" s="580"/>
      <c r="AW14" s="580"/>
      <c r="AX14" s="580"/>
      <c r="AY14" s="580"/>
      <c r="AZ14" s="580"/>
      <c r="BA14" s="580"/>
      <c r="BB14" s="580"/>
      <c r="BC14" s="580"/>
      <c r="BD14" s="580"/>
      <c r="BE14" s="580"/>
      <c r="BF14" s="581"/>
      <c r="BG14" s="577">
        <v>38006</v>
      </c>
      <c r="BH14" s="570"/>
      <c r="BI14" s="570"/>
      <c r="BJ14" s="570"/>
      <c r="BK14" s="570"/>
      <c r="BL14" s="570"/>
      <c r="BM14" s="570"/>
      <c r="BN14" s="571"/>
      <c r="BO14" s="578">
        <v>2.9</v>
      </c>
      <c r="BP14" s="578"/>
      <c r="BQ14" s="578"/>
      <c r="BR14" s="578"/>
      <c r="BS14" s="569" t="s">
        <v>401</v>
      </c>
      <c r="BT14" s="570"/>
      <c r="BU14" s="570"/>
      <c r="BV14" s="570"/>
      <c r="BW14" s="570"/>
      <c r="BX14" s="570"/>
      <c r="BY14" s="570"/>
      <c r="BZ14" s="570"/>
      <c r="CA14" s="570"/>
      <c r="CB14" s="614"/>
      <c r="CD14" s="594" t="s">
        <v>323</v>
      </c>
      <c r="CE14" s="595"/>
      <c r="CF14" s="595"/>
      <c r="CG14" s="595"/>
      <c r="CH14" s="595"/>
      <c r="CI14" s="595"/>
      <c r="CJ14" s="595"/>
      <c r="CK14" s="595"/>
      <c r="CL14" s="595"/>
      <c r="CM14" s="595"/>
      <c r="CN14" s="595"/>
      <c r="CO14" s="595"/>
      <c r="CP14" s="595"/>
      <c r="CQ14" s="596"/>
      <c r="CR14" s="577">
        <v>732169</v>
      </c>
      <c r="CS14" s="570"/>
      <c r="CT14" s="570"/>
      <c r="CU14" s="570"/>
      <c r="CV14" s="570"/>
      <c r="CW14" s="570"/>
      <c r="CX14" s="570"/>
      <c r="CY14" s="571"/>
      <c r="CZ14" s="578">
        <v>7.4</v>
      </c>
      <c r="DA14" s="578"/>
      <c r="DB14" s="578"/>
      <c r="DC14" s="578"/>
      <c r="DD14" s="569">
        <v>344296</v>
      </c>
      <c r="DE14" s="570"/>
      <c r="DF14" s="570"/>
      <c r="DG14" s="570"/>
      <c r="DH14" s="570"/>
      <c r="DI14" s="570"/>
      <c r="DJ14" s="570"/>
      <c r="DK14" s="570"/>
      <c r="DL14" s="570"/>
      <c r="DM14" s="570"/>
      <c r="DN14" s="570"/>
      <c r="DO14" s="570"/>
      <c r="DP14" s="571"/>
      <c r="DQ14" s="569">
        <v>379996</v>
      </c>
      <c r="DR14" s="570"/>
      <c r="DS14" s="570"/>
      <c r="DT14" s="570"/>
      <c r="DU14" s="570"/>
      <c r="DV14" s="570"/>
      <c r="DW14" s="570"/>
      <c r="DX14" s="570"/>
      <c r="DY14" s="570"/>
      <c r="DZ14" s="570"/>
      <c r="EA14" s="570"/>
      <c r="EB14" s="570"/>
      <c r="EC14" s="614"/>
    </row>
    <row r="15" spans="2:143" ht="11.25" customHeight="1">
      <c r="B15" s="579" t="s">
        <v>324</v>
      </c>
      <c r="C15" s="580"/>
      <c r="D15" s="580"/>
      <c r="E15" s="580"/>
      <c r="F15" s="580"/>
      <c r="G15" s="580"/>
      <c r="H15" s="580"/>
      <c r="I15" s="580"/>
      <c r="J15" s="580"/>
      <c r="K15" s="580"/>
      <c r="L15" s="580"/>
      <c r="M15" s="580"/>
      <c r="N15" s="580"/>
      <c r="O15" s="580"/>
      <c r="P15" s="580"/>
      <c r="Q15" s="581"/>
      <c r="R15" s="577">
        <v>1725</v>
      </c>
      <c r="S15" s="570"/>
      <c r="T15" s="570"/>
      <c r="U15" s="570"/>
      <c r="V15" s="570"/>
      <c r="W15" s="570"/>
      <c r="X15" s="570"/>
      <c r="Y15" s="571"/>
      <c r="Z15" s="578">
        <v>0</v>
      </c>
      <c r="AA15" s="578"/>
      <c r="AB15" s="578"/>
      <c r="AC15" s="578"/>
      <c r="AD15" s="582">
        <v>1725</v>
      </c>
      <c r="AE15" s="582"/>
      <c r="AF15" s="582"/>
      <c r="AG15" s="582"/>
      <c r="AH15" s="582"/>
      <c r="AI15" s="582"/>
      <c r="AJ15" s="582"/>
      <c r="AK15" s="582"/>
      <c r="AL15" s="572">
        <v>0</v>
      </c>
      <c r="AM15" s="583"/>
      <c r="AN15" s="583"/>
      <c r="AO15" s="584"/>
      <c r="AP15" s="579" t="s">
        <v>325</v>
      </c>
      <c r="AQ15" s="580"/>
      <c r="AR15" s="580"/>
      <c r="AS15" s="580"/>
      <c r="AT15" s="580"/>
      <c r="AU15" s="580"/>
      <c r="AV15" s="580"/>
      <c r="AW15" s="580"/>
      <c r="AX15" s="580"/>
      <c r="AY15" s="580"/>
      <c r="AZ15" s="580"/>
      <c r="BA15" s="580"/>
      <c r="BB15" s="580"/>
      <c r="BC15" s="580"/>
      <c r="BD15" s="580"/>
      <c r="BE15" s="580"/>
      <c r="BF15" s="581"/>
      <c r="BG15" s="577">
        <v>100903</v>
      </c>
      <c r="BH15" s="570"/>
      <c r="BI15" s="570"/>
      <c r="BJ15" s="570"/>
      <c r="BK15" s="570"/>
      <c r="BL15" s="570"/>
      <c r="BM15" s="570"/>
      <c r="BN15" s="571"/>
      <c r="BO15" s="578">
        <v>7.6</v>
      </c>
      <c r="BP15" s="578"/>
      <c r="BQ15" s="578"/>
      <c r="BR15" s="578"/>
      <c r="BS15" s="569" t="s">
        <v>401</v>
      </c>
      <c r="BT15" s="570"/>
      <c r="BU15" s="570"/>
      <c r="BV15" s="570"/>
      <c r="BW15" s="570"/>
      <c r="BX15" s="570"/>
      <c r="BY15" s="570"/>
      <c r="BZ15" s="570"/>
      <c r="CA15" s="570"/>
      <c r="CB15" s="614"/>
      <c r="CD15" s="594" t="s">
        <v>326</v>
      </c>
      <c r="CE15" s="595"/>
      <c r="CF15" s="595"/>
      <c r="CG15" s="595"/>
      <c r="CH15" s="595"/>
      <c r="CI15" s="595"/>
      <c r="CJ15" s="595"/>
      <c r="CK15" s="595"/>
      <c r="CL15" s="595"/>
      <c r="CM15" s="595"/>
      <c r="CN15" s="595"/>
      <c r="CO15" s="595"/>
      <c r="CP15" s="595"/>
      <c r="CQ15" s="596"/>
      <c r="CR15" s="577">
        <v>790888</v>
      </c>
      <c r="CS15" s="570"/>
      <c r="CT15" s="570"/>
      <c r="CU15" s="570"/>
      <c r="CV15" s="570"/>
      <c r="CW15" s="570"/>
      <c r="CX15" s="570"/>
      <c r="CY15" s="571"/>
      <c r="CZ15" s="578">
        <v>8</v>
      </c>
      <c r="DA15" s="578"/>
      <c r="DB15" s="578"/>
      <c r="DC15" s="578"/>
      <c r="DD15" s="569">
        <v>99198</v>
      </c>
      <c r="DE15" s="570"/>
      <c r="DF15" s="570"/>
      <c r="DG15" s="570"/>
      <c r="DH15" s="570"/>
      <c r="DI15" s="570"/>
      <c r="DJ15" s="570"/>
      <c r="DK15" s="570"/>
      <c r="DL15" s="570"/>
      <c r="DM15" s="570"/>
      <c r="DN15" s="570"/>
      <c r="DO15" s="570"/>
      <c r="DP15" s="571"/>
      <c r="DQ15" s="569">
        <v>599830</v>
      </c>
      <c r="DR15" s="570"/>
      <c r="DS15" s="570"/>
      <c r="DT15" s="570"/>
      <c r="DU15" s="570"/>
      <c r="DV15" s="570"/>
      <c r="DW15" s="570"/>
      <c r="DX15" s="570"/>
      <c r="DY15" s="570"/>
      <c r="DZ15" s="570"/>
      <c r="EA15" s="570"/>
      <c r="EB15" s="570"/>
      <c r="EC15" s="614"/>
    </row>
    <row r="16" spans="2:143" ht="11.25" customHeight="1">
      <c r="B16" s="579" t="s">
        <v>327</v>
      </c>
      <c r="C16" s="580"/>
      <c r="D16" s="580"/>
      <c r="E16" s="580"/>
      <c r="F16" s="580"/>
      <c r="G16" s="580"/>
      <c r="H16" s="580"/>
      <c r="I16" s="580"/>
      <c r="J16" s="580"/>
      <c r="K16" s="580"/>
      <c r="L16" s="580"/>
      <c r="M16" s="580"/>
      <c r="N16" s="580"/>
      <c r="O16" s="580"/>
      <c r="P16" s="580"/>
      <c r="Q16" s="581"/>
      <c r="R16" s="577">
        <v>4897919</v>
      </c>
      <c r="S16" s="570"/>
      <c r="T16" s="570"/>
      <c r="U16" s="570"/>
      <c r="V16" s="570"/>
      <c r="W16" s="570"/>
      <c r="X16" s="570"/>
      <c r="Y16" s="571"/>
      <c r="Z16" s="578">
        <v>48.3</v>
      </c>
      <c r="AA16" s="578"/>
      <c r="AB16" s="578"/>
      <c r="AC16" s="578"/>
      <c r="AD16" s="582">
        <v>4299335</v>
      </c>
      <c r="AE16" s="582"/>
      <c r="AF16" s="582"/>
      <c r="AG16" s="582"/>
      <c r="AH16" s="582"/>
      <c r="AI16" s="582"/>
      <c r="AJ16" s="582"/>
      <c r="AK16" s="582"/>
      <c r="AL16" s="572">
        <v>72.7</v>
      </c>
      <c r="AM16" s="583"/>
      <c r="AN16" s="583"/>
      <c r="AO16" s="584"/>
      <c r="AP16" s="579" t="s">
        <v>328</v>
      </c>
      <c r="AQ16" s="580"/>
      <c r="AR16" s="580"/>
      <c r="AS16" s="580"/>
      <c r="AT16" s="580"/>
      <c r="AU16" s="580"/>
      <c r="AV16" s="580"/>
      <c r="AW16" s="580"/>
      <c r="AX16" s="580"/>
      <c r="AY16" s="580"/>
      <c r="AZ16" s="580"/>
      <c r="BA16" s="580"/>
      <c r="BB16" s="580"/>
      <c r="BC16" s="580"/>
      <c r="BD16" s="580"/>
      <c r="BE16" s="580"/>
      <c r="BF16" s="581"/>
      <c r="BG16" s="577" t="s">
        <v>401</v>
      </c>
      <c r="BH16" s="570"/>
      <c r="BI16" s="570"/>
      <c r="BJ16" s="570"/>
      <c r="BK16" s="570"/>
      <c r="BL16" s="570"/>
      <c r="BM16" s="570"/>
      <c r="BN16" s="571"/>
      <c r="BO16" s="578" t="s">
        <v>401</v>
      </c>
      <c r="BP16" s="578"/>
      <c r="BQ16" s="578"/>
      <c r="BR16" s="578"/>
      <c r="BS16" s="569" t="s">
        <v>401</v>
      </c>
      <c r="BT16" s="570"/>
      <c r="BU16" s="570"/>
      <c r="BV16" s="570"/>
      <c r="BW16" s="570"/>
      <c r="BX16" s="570"/>
      <c r="BY16" s="570"/>
      <c r="BZ16" s="570"/>
      <c r="CA16" s="570"/>
      <c r="CB16" s="614"/>
      <c r="CD16" s="594" t="s">
        <v>329</v>
      </c>
      <c r="CE16" s="595"/>
      <c r="CF16" s="595"/>
      <c r="CG16" s="595"/>
      <c r="CH16" s="595"/>
      <c r="CI16" s="595"/>
      <c r="CJ16" s="595"/>
      <c r="CK16" s="595"/>
      <c r="CL16" s="595"/>
      <c r="CM16" s="595"/>
      <c r="CN16" s="595"/>
      <c r="CO16" s="595"/>
      <c r="CP16" s="595"/>
      <c r="CQ16" s="596"/>
      <c r="CR16" s="577">
        <v>10313</v>
      </c>
      <c r="CS16" s="570"/>
      <c r="CT16" s="570"/>
      <c r="CU16" s="570"/>
      <c r="CV16" s="570"/>
      <c r="CW16" s="570"/>
      <c r="CX16" s="570"/>
      <c r="CY16" s="571"/>
      <c r="CZ16" s="578">
        <v>0.1</v>
      </c>
      <c r="DA16" s="578"/>
      <c r="DB16" s="578"/>
      <c r="DC16" s="578"/>
      <c r="DD16" s="569" t="s">
        <v>401</v>
      </c>
      <c r="DE16" s="570"/>
      <c r="DF16" s="570"/>
      <c r="DG16" s="570"/>
      <c r="DH16" s="570"/>
      <c r="DI16" s="570"/>
      <c r="DJ16" s="570"/>
      <c r="DK16" s="570"/>
      <c r="DL16" s="570"/>
      <c r="DM16" s="570"/>
      <c r="DN16" s="570"/>
      <c r="DO16" s="570"/>
      <c r="DP16" s="571"/>
      <c r="DQ16" s="569">
        <v>10313</v>
      </c>
      <c r="DR16" s="570"/>
      <c r="DS16" s="570"/>
      <c r="DT16" s="570"/>
      <c r="DU16" s="570"/>
      <c r="DV16" s="570"/>
      <c r="DW16" s="570"/>
      <c r="DX16" s="570"/>
      <c r="DY16" s="570"/>
      <c r="DZ16" s="570"/>
      <c r="EA16" s="570"/>
      <c r="EB16" s="570"/>
      <c r="EC16" s="614"/>
    </row>
    <row r="17" spans="2:133" ht="11.25" customHeight="1">
      <c r="B17" s="579" t="s">
        <v>330</v>
      </c>
      <c r="C17" s="580"/>
      <c r="D17" s="580"/>
      <c r="E17" s="580"/>
      <c r="F17" s="580"/>
      <c r="G17" s="580"/>
      <c r="H17" s="580"/>
      <c r="I17" s="580"/>
      <c r="J17" s="580"/>
      <c r="K17" s="580"/>
      <c r="L17" s="580"/>
      <c r="M17" s="580"/>
      <c r="N17" s="580"/>
      <c r="O17" s="580"/>
      <c r="P17" s="580"/>
      <c r="Q17" s="581"/>
      <c r="R17" s="577">
        <v>4299335</v>
      </c>
      <c r="S17" s="570"/>
      <c r="T17" s="570"/>
      <c r="U17" s="570"/>
      <c r="V17" s="570"/>
      <c r="W17" s="570"/>
      <c r="X17" s="570"/>
      <c r="Y17" s="571"/>
      <c r="Z17" s="578">
        <v>42.4</v>
      </c>
      <c r="AA17" s="578"/>
      <c r="AB17" s="578"/>
      <c r="AC17" s="578"/>
      <c r="AD17" s="582">
        <v>4299335</v>
      </c>
      <c r="AE17" s="582"/>
      <c r="AF17" s="582"/>
      <c r="AG17" s="582"/>
      <c r="AH17" s="582"/>
      <c r="AI17" s="582"/>
      <c r="AJ17" s="582"/>
      <c r="AK17" s="582"/>
      <c r="AL17" s="572">
        <v>72.7</v>
      </c>
      <c r="AM17" s="583"/>
      <c r="AN17" s="583"/>
      <c r="AO17" s="584"/>
      <c r="AP17" s="579" t="s">
        <v>331</v>
      </c>
      <c r="AQ17" s="580"/>
      <c r="AR17" s="580"/>
      <c r="AS17" s="580"/>
      <c r="AT17" s="580"/>
      <c r="AU17" s="580"/>
      <c r="AV17" s="580"/>
      <c r="AW17" s="580"/>
      <c r="AX17" s="580"/>
      <c r="AY17" s="580"/>
      <c r="AZ17" s="580"/>
      <c r="BA17" s="580"/>
      <c r="BB17" s="580"/>
      <c r="BC17" s="580"/>
      <c r="BD17" s="580"/>
      <c r="BE17" s="580"/>
      <c r="BF17" s="581"/>
      <c r="BG17" s="577" t="s">
        <v>401</v>
      </c>
      <c r="BH17" s="570"/>
      <c r="BI17" s="570"/>
      <c r="BJ17" s="570"/>
      <c r="BK17" s="570"/>
      <c r="BL17" s="570"/>
      <c r="BM17" s="570"/>
      <c r="BN17" s="571"/>
      <c r="BO17" s="578" t="s">
        <v>401</v>
      </c>
      <c r="BP17" s="578"/>
      <c r="BQ17" s="578"/>
      <c r="BR17" s="578"/>
      <c r="BS17" s="569" t="s">
        <v>401</v>
      </c>
      <c r="BT17" s="570"/>
      <c r="BU17" s="570"/>
      <c r="BV17" s="570"/>
      <c r="BW17" s="570"/>
      <c r="BX17" s="570"/>
      <c r="BY17" s="570"/>
      <c r="BZ17" s="570"/>
      <c r="CA17" s="570"/>
      <c r="CB17" s="614"/>
      <c r="CD17" s="594" t="s">
        <v>332</v>
      </c>
      <c r="CE17" s="595"/>
      <c r="CF17" s="595"/>
      <c r="CG17" s="595"/>
      <c r="CH17" s="595"/>
      <c r="CI17" s="595"/>
      <c r="CJ17" s="595"/>
      <c r="CK17" s="595"/>
      <c r="CL17" s="595"/>
      <c r="CM17" s="595"/>
      <c r="CN17" s="595"/>
      <c r="CO17" s="595"/>
      <c r="CP17" s="595"/>
      <c r="CQ17" s="596"/>
      <c r="CR17" s="577">
        <v>1950616</v>
      </c>
      <c r="CS17" s="570"/>
      <c r="CT17" s="570"/>
      <c r="CU17" s="570"/>
      <c r="CV17" s="570"/>
      <c r="CW17" s="570"/>
      <c r="CX17" s="570"/>
      <c r="CY17" s="571"/>
      <c r="CZ17" s="578">
        <v>19.8</v>
      </c>
      <c r="DA17" s="578"/>
      <c r="DB17" s="578"/>
      <c r="DC17" s="578"/>
      <c r="DD17" s="569" t="s">
        <v>401</v>
      </c>
      <c r="DE17" s="570"/>
      <c r="DF17" s="570"/>
      <c r="DG17" s="570"/>
      <c r="DH17" s="570"/>
      <c r="DI17" s="570"/>
      <c r="DJ17" s="570"/>
      <c r="DK17" s="570"/>
      <c r="DL17" s="570"/>
      <c r="DM17" s="570"/>
      <c r="DN17" s="570"/>
      <c r="DO17" s="570"/>
      <c r="DP17" s="571"/>
      <c r="DQ17" s="569">
        <v>1882529</v>
      </c>
      <c r="DR17" s="570"/>
      <c r="DS17" s="570"/>
      <c r="DT17" s="570"/>
      <c r="DU17" s="570"/>
      <c r="DV17" s="570"/>
      <c r="DW17" s="570"/>
      <c r="DX17" s="570"/>
      <c r="DY17" s="570"/>
      <c r="DZ17" s="570"/>
      <c r="EA17" s="570"/>
      <c r="EB17" s="570"/>
      <c r="EC17" s="614"/>
    </row>
    <row r="18" spans="2:133" ht="11.25" customHeight="1">
      <c r="B18" s="579" t="s">
        <v>333</v>
      </c>
      <c r="C18" s="580"/>
      <c r="D18" s="580"/>
      <c r="E18" s="580"/>
      <c r="F18" s="580"/>
      <c r="G18" s="580"/>
      <c r="H18" s="580"/>
      <c r="I18" s="580"/>
      <c r="J18" s="580"/>
      <c r="K18" s="580"/>
      <c r="L18" s="580"/>
      <c r="M18" s="580"/>
      <c r="N18" s="580"/>
      <c r="O18" s="580"/>
      <c r="P18" s="580"/>
      <c r="Q18" s="581"/>
      <c r="R18" s="577">
        <v>597429</v>
      </c>
      <c r="S18" s="570"/>
      <c r="T18" s="570"/>
      <c r="U18" s="570"/>
      <c r="V18" s="570"/>
      <c r="W18" s="570"/>
      <c r="X18" s="570"/>
      <c r="Y18" s="571"/>
      <c r="Z18" s="578">
        <v>5.9</v>
      </c>
      <c r="AA18" s="578"/>
      <c r="AB18" s="578"/>
      <c r="AC18" s="578"/>
      <c r="AD18" s="582" t="s">
        <v>401</v>
      </c>
      <c r="AE18" s="582"/>
      <c r="AF18" s="582"/>
      <c r="AG18" s="582"/>
      <c r="AH18" s="582"/>
      <c r="AI18" s="582"/>
      <c r="AJ18" s="582"/>
      <c r="AK18" s="582"/>
      <c r="AL18" s="572" t="s">
        <v>401</v>
      </c>
      <c r="AM18" s="583"/>
      <c r="AN18" s="583"/>
      <c r="AO18" s="584"/>
      <c r="AP18" s="579" t="s">
        <v>334</v>
      </c>
      <c r="AQ18" s="580"/>
      <c r="AR18" s="580"/>
      <c r="AS18" s="580"/>
      <c r="AT18" s="580"/>
      <c r="AU18" s="580"/>
      <c r="AV18" s="580"/>
      <c r="AW18" s="580"/>
      <c r="AX18" s="580"/>
      <c r="AY18" s="580"/>
      <c r="AZ18" s="580"/>
      <c r="BA18" s="580"/>
      <c r="BB18" s="580"/>
      <c r="BC18" s="580"/>
      <c r="BD18" s="580"/>
      <c r="BE18" s="580"/>
      <c r="BF18" s="581"/>
      <c r="BG18" s="577" t="s">
        <v>401</v>
      </c>
      <c r="BH18" s="570"/>
      <c r="BI18" s="570"/>
      <c r="BJ18" s="570"/>
      <c r="BK18" s="570"/>
      <c r="BL18" s="570"/>
      <c r="BM18" s="570"/>
      <c r="BN18" s="571"/>
      <c r="BO18" s="578" t="s">
        <v>401</v>
      </c>
      <c r="BP18" s="578"/>
      <c r="BQ18" s="578"/>
      <c r="BR18" s="578"/>
      <c r="BS18" s="569" t="s">
        <v>401</v>
      </c>
      <c r="BT18" s="570"/>
      <c r="BU18" s="570"/>
      <c r="BV18" s="570"/>
      <c r="BW18" s="570"/>
      <c r="BX18" s="570"/>
      <c r="BY18" s="570"/>
      <c r="BZ18" s="570"/>
      <c r="CA18" s="570"/>
      <c r="CB18" s="614"/>
      <c r="CD18" s="594" t="s">
        <v>335</v>
      </c>
      <c r="CE18" s="595"/>
      <c r="CF18" s="595"/>
      <c r="CG18" s="595"/>
      <c r="CH18" s="595"/>
      <c r="CI18" s="595"/>
      <c r="CJ18" s="595"/>
      <c r="CK18" s="595"/>
      <c r="CL18" s="595"/>
      <c r="CM18" s="595"/>
      <c r="CN18" s="595"/>
      <c r="CO18" s="595"/>
      <c r="CP18" s="595"/>
      <c r="CQ18" s="596"/>
      <c r="CR18" s="577">
        <v>61907</v>
      </c>
      <c r="CS18" s="570"/>
      <c r="CT18" s="570"/>
      <c r="CU18" s="570"/>
      <c r="CV18" s="570"/>
      <c r="CW18" s="570"/>
      <c r="CX18" s="570"/>
      <c r="CY18" s="571"/>
      <c r="CZ18" s="578">
        <v>0.6</v>
      </c>
      <c r="DA18" s="578"/>
      <c r="DB18" s="578"/>
      <c r="DC18" s="578"/>
      <c r="DD18" s="569" t="s">
        <v>401</v>
      </c>
      <c r="DE18" s="570"/>
      <c r="DF18" s="570"/>
      <c r="DG18" s="570"/>
      <c r="DH18" s="570"/>
      <c r="DI18" s="570"/>
      <c r="DJ18" s="570"/>
      <c r="DK18" s="570"/>
      <c r="DL18" s="570"/>
      <c r="DM18" s="570"/>
      <c r="DN18" s="570"/>
      <c r="DO18" s="570"/>
      <c r="DP18" s="571"/>
      <c r="DQ18" s="569">
        <v>61907</v>
      </c>
      <c r="DR18" s="570"/>
      <c r="DS18" s="570"/>
      <c r="DT18" s="570"/>
      <c r="DU18" s="570"/>
      <c r="DV18" s="570"/>
      <c r="DW18" s="570"/>
      <c r="DX18" s="570"/>
      <c r="DY18" s="570"/>
      <c r="DZ18" s="570"/>
      <c r="EA18" s="570"/>
      <c r="EB18" s="570"/>
      <c r="EC18" s="614"/>
    </row>
    <row r="19" spans="2:133" ht="11.25" customHeight="1">
      <c r="B19" s="579" t="s">
        <v>402</v>
      </c>
      <c r="C19" s="580"/>
      <c r="D19" s="580"/>
      <c r="E19" s="580"/>
      <c r="F19" s="580"/>
      <c r="G19" s="580"/>
      <c r="H19" s="580"/>
      <c r="I19" s="580"/>
      <c r="J19" s="580"/>
      <c r="K19" s="580"/>
      <c r="L19" s="580"/>
      <c r="M19" s="580"/>
      <c r="N19" s="580"/>
      <c r="O19" s="580"/>
      <c r="P19" s="580"/>
      <c r="Q19" s="581"/>
      <c r="R19" s="577">
        <v>1155</v>
      </c>
      <c r="S19" s="570"/>
      <c r="T19" s="570"/>
      <c r="U19" s="570"/>
      <c r="V19" s="570"/>
      <c r="W19" s="570"/>
      <c r="X19" s="570"/>
      <c r="Y19" s="571"/>
      <c r="Z19" s="578">
        <v>0</v>
      </c>
      <c r="AA19" s="578"/>
      <c r="AB19" s="578"/>
      <c r="AC19" s="578"/>
      <c r="AD19" s="582" t="s">
        <v>401</v>
      </c>
      <c r="AE19" s="582"/>
      <c r="AF19" s="582"/>
      <c r="AG19" s="582"/>
      <c r="AH19" s="582"/>
      <c r="AI19" s="582"/>
      <c r="AJ19" s="582"/>
      <c r="AK19" s="582"/>
      <c r="AL19" s="572" t="s">
        <v>401</v>
      </c>
      <c r="AM19" s="583"/>
      <c r="AN19" s="583"/>
      <c r="AO19" s="584"/>
      <c r="AP19" s="579" t="s">
        <v>336</v>
      </c>
      <c r="AQ19" s="580"/>
      <c r="AR19" s="580"/>
      <c r="AS19" s="580"/>
      <c r="AT19" s="580"/>
      <c r="AU19" s="580"/>
      <c r="AV19" s="580"/>
      <c r="AW19" s="580"/>
      <c r="AX19" s="580"/>
      <c r="AY19" s="580"/>
      <c r="AZ19" s="580"/>
      <c r="BA19" s="580"/>
      <c r="BB19" s="580"/>
      <c r="BC19" s="580"/>
      <c r="BD19" s="580"/>
      <c r="BE19" s="580"/>
      <c r="BF19" s="581"/>
      <c r="BG19" s="577">
        <v>11102</v>
      </c>
      <c r="BH19" s="570"/>
      <c r="BI19" s="570"/>
      <c r="BJ19" s="570"/>
      <c r="BK19" s="570"/>
      <c r="BL19" s="570"/>
      <c r="BM19" s="570"/>
      <c r="BN19" s="571"/>
      <c r="BO19" s="578">
        <v>0.8</v>
      </c>
      <c r="BP19" s="578"/>
      <c r="BQ19" s="578"/>
      <c r="BR19" s="578"/>
      <c r="BS19" s="569" t="s">
        <v>401</v>
      </c>
      <c r="BT19" s="570"/>
      <c r="BU19" s="570"/>
      <c r="BV19" s="570"/>
      <c r="BW19" s="570"/>
      <c r="BX19" s="570"/>
      <c r="BY19" s="570"/>
      <c r="BZ19" s="570"/>
      <c r="CA19" s="570"/>
      <c r="CB19" s="614"/>
      <c r="CD19" s="594" t="s">
        <v>337</v>
      </c>
      <c r="CE19" s="595"/>
      <c r="CF19" s="595"/>
      <c r="CG19" s="595"/>
      <c r="CH19" s="595"/>
      <c r="CI19" s="595"/>
      <c r="CJ19" s="595"/>
      <c r="CK19" s="595"/>
      <c r="CL19" s="595"/>
      <c r="CM19" s="595"/>
      <c r="CN19" s="595"/>
      <c r="CO19" s="595"/>
      <c r="CP19" s="595"/>
      <c r="CQ19" s="596"/>
      <c r="CR19" s="577" t="s">
        <v>401</v>
      </c>
      <c r="CS19" s="570"/>
      <c r="CT19" s="570"/>
      <c r="CU19" s="570"/>
      <c r="CV19" s="570"/>
      <c r="CW19" s="570"/>
      <c r="CX19" s="570"/>
      <c r="CY19" s="571"/>
      <c r="CZ19" s="578" t="s">
        <v>401</v>
      </c>
      <c r="DA19" s="578"/>
      <c r="DB19" s="578"/>
      <c r="DC19" s="578"/>
      <c r="DD19" s="569" t="s">
        <v>401</v>
      </c>
      <c r="DE19" s="570"/>
      <c r="DF19" s="570"/>
      <c r="DG19" s="570"/>
      <c r="DH19" s="570"/>
      <c r="DI19" s="570"/>
      <c r="DJ19" s="570"/>
      <c r="DK19" s="570"/>
      <c r="DL19" s="570"/>
      <c r="DM19" s="570"/>
      <c r="DN19" s="570"/>
      <c r="DO19" s="570"/>
      <c r="DP19" s="571"/>
      <c r="DQ19" s="569" t="s">
        <v>401</v>
      </c>
      <c r="DR19" s="570"/>
      <c r="DS19" s="570"/>
      <c r="DT19" s="570"/>
      <c r="DU19" s="570"/>
      <c r="DV19" s="570"/>
      <c r="DW19" s="570"/>
      <c r="DX19" s="570"/>
      <c r="DY19" s="570"/>
      <c r="DZ19" s="570"/>
      <c r="EA19" s="570"/>
      <c r="EB19" s="570"/>
      <c r="EC19" s="614"/>
    </row>
    <row r="20" spans="2:133" ht="11.25" customHeight="1">
      <c r="B20" s="579" t="s">
        <v>338</v>
      </c>
      <c r="C20" s="580"/>
      <c r="D20" s="580"/>
      <c r="E20" s="580"/>
      <c r="F20" s="580"/>
      <c r="G20" s="580"/>
      <c r="H20" s="580"/>
      <c r="I20" s="580"/>
      <c r="J20" s="580"/>
      <c r="K20" s="580"/>
      <c r="L20" s="580"/>
      <c r="M20" s="580"/>
      <c r="N20" s="580"/>
      <c r="O20" s="580"/>
      <c r="P20" s="580"/>
      <c r="Q20" s="581"/>
      <c r="R20" s="577">
        <v>6450481</v>
      </c>
      <c r="S20" s="570"/>
      <c r="T20" s="570"/>
      <c r="U20" s="570"/>
      <c r="V20" s="570"/>
      <c r="W20" s="570"/>
      <c r="X20" s="570"/>
      <c r="Y20" s="571"/>
      <c r="Z20" s="578">
        <v>63.6</v>
      </c>
      <c r="AA20" s="578"/>
      <c r="AB20" s="578"/>
      <c r="AC20" s="578"/>
      <c r="AD20" s="582">
        <v>5851897</v>
      </c>
      <c r="AE20" s="582"/>
      <c r="AF20" s="582"/>
      <c r="AG20" s="582"/>
      <c r="AH20" s="582"/>
      <c r="AI20" s="582"/>
      <c r="AJ20" s="582"/>
      <c r="AK20" s="582"/>
      <c r="AL20" s="572">
        <v>99</v>
      </c>
      <c r="AM20" s="583"/>
      <c r="AN20" s="583"/>
      <c r="AO20" s="584"/>
      <c r="AP20" s="579" t="s">
        <v>339</v>
      </c>
      <c r="AQ20" s="580"/>
      <c r="AR20" s="580"/>
      <c r="AS20" s="580"/>
      <c r="AT20" s="580"/>
      <c r="AU20" s="580"/>
      <c r="AV20" s="580"/>
      <c r="AW20" s="580"/>
      <c r="AX20" s="580"/>
      <c r="AY20" s="580"/>
      <c r="AZ20" s="580"/>
      <c r="BA20" s="580"/>
      <c r="BB20" s="580"/>
      <c r="BC20" s="580"/>
      <c r="BD20" s="580"/>
      <c r="BE20" s="580"/>
      <c r="BF20" s="581"/>
      <c r="BG20" s="577">
        <v>11102</v>
      </c>
      <c r="BH20" s="570"/>
      <c r="BI20" s="570"/>
      <c r="BJ20" s="570"/>
      <c r="BK20" s="570"/>
      <c r="BL20" s="570"/>
      <c r="BM20" s="570"/>
      <c r="BN20" s="571"/>
      <c r="BO20" s="578">
        <v>0.8</v>
      </c>
      <c r="BP20" s="578"/>
      <c r="BQ20" s="578"/>
      <c r="BR20" s="578"/>
      <c r="BS20" s="569" t="s">
        <v>401</v>
      </c>
      <c r="BT20" s="570"/>
      <c r="BU20" s="570"/>
      <c r="BV20" s="570"/>
      <c r="BW20" s="570"/>
      <c r="BX20" s="570"/>
      <c r="BY20" s="570"/>
      <c r="BZ20" s="570"/>
      <c r="CA20" s="570"/>
      <c r="CB20" s="614"/>
      <c r="CD20" s="594" t="s">
        <v>340</v>
      </c>
      <c r="CE20" s="595"/>
      <c r="CF20" s="595"/>
      <c r="CG20" s="595"/>
      <c r="CH20" s="595"/>
      <c r="CI20" s="595"/>
      <c r="CJ20" s="595"/>
      <c r="CK20" s="595"/>
      <c r="CL20" s="595"/>
      <c r="CM20" s="595"/>
      <c r="CN20" s="595"/>
      <c r="CO20" s="595"/>
      <c r="CP20" s="595"/>
      <c r="CQ20" s="596"/>
      <c r="CR20" s="577">
        <v>9829553</v>
      </c>
      <c r="CS20" s="570"/>
      <c r="CT20" s="570"/>
      <c r="CU20" s="570"/>
      <c r="CV20" s="570"/>
      <c r="CW20" s="570"/>
      <c r="CX20" s="570"/>
      <c r="CY20" s="571"/>
      <c r="CZ20" s="578">
        <v>100</v>
      </c>
      <c r="DA20" s="578"/>
      <c r="DB20" s="578"/>
      <c r="DC20" s="578"/>
      <c r="DD20" s="569">
        <v>1453832</v>
      </c>
      <c r="DE20" s="570"/>
      <c r="DF20" s="570"/>
      <c r="DG20" s="570"/>
      <c r="DH20" s="570"/>
      <c r="DI20" s="570"/>
      <c r="DJ20" s="570"/>
      <c r="DK20" s="570"/>
      <c r="DL20" s="570"/>
      <c r="DM20" s="570"/>
      <c r="DN20" s="570"/>
      <c r="DO20" s="570"/>
      <c r="DP20" s="571"/>
      <c r="DQ20" s="569">
        <v>6786499</v>
      </c>
      <c r="DR20" s="570"/>
      <c r="DS20" s="570"/>
      <c r="DT20" s="570"/>
      <c r="DU20" s="570"/>
      <c r="DV20" s="570"/>
      <c r="DW20" s="570"/>
      <c r="DX20" s="570"/>
      <c r="DY20" s="570"/>
      <c r="DZ20" s="570"/>
      <c r="EA20" s="570"/>
      <c r="EB20" s="570"/>
      <c r="EC20" s="614"/>
    </row>
    <row r="21" spans="2:133" ht="11.25" customHeight="1">
      <c r="B21" s="579" t="s">
        <v>341</v>
      </c>
      <c r="C21" s="580"/>
      <c r="D21" s="580"/>
      <c r="E21" s="580"/>
      <c r="F21" s="580"/>
      <c r="G21" s="580"/>
      <c r="H21" s="580"/>
      <c r="I21" s="580"/>
      <c r="J21" s="580"/>
      <c r="K21" s="580"/>
      <c r="L21" s="580"/>
      <c r="M21" s="580"/>
      <c r="N21" s="580"/>
      <c r="O21" s="580"/>
      <c r="P21" s="580"/>
      <c r="Q21" s="581"/>
      <c r="R21" s="577">
        <v>1862</v>
      </c>
      <c r="S21" s="570"/>
      <c r="T21" s="570"/>
      <c r="U21" s="570"/>
      <c r="V21" s="570"/>
      <c r="W21" s="570"/>
      <c r="X21" s="570"/>
      <c r="Y21" s="571"/>
      <c r="Z21" s="578">
        <v>0</v>
      </c>
      <c r="AA21" s="578"/>
      <c r="AB21" s="578"/>
      <c r="AC21" s="578"/>
      <c r="AD21" s="582">
        <v>1862</v>
      </c>
      <c r="AE21" s="582"/>
      <c r="AF21" s="582"/>
      <c r="AG21" s="582"/>
      <c r="AH21" s="582"/>
      <c r="AI21" s="582"/>
      <c r="AJ21" s="582"/>
      <c r="AK21" s="582"/>
      <c r="AL21" s="572">
        <v>0</v>
      </c>
      <c r="AM21" s="583"/>
      <c r="AN21" s="583"/>
      <c r="AO21" s="584"/>
      <c r="AP21" s="615" t="s">
        <v>342</v>
      </c>
      <c r="AQ21" s="616"/>
      <c r="AR21" s="616"/>
      <c r="AS21" s="616"/>
      <c r="AT21" s="616"/>
      <c r="AU21" s="616"/>
      <c r="AV21" s="616"/>
      <c r="AW21" s="616"/>
      <c r="AX21" s="616"/>
      <c r="AY21" s="616"/>
      <c r="AZ21" s="616"/>
      <c r="BA21" s="616"/>
      <c r="BB21" s="616"/>
      <c r="BC21" s="616"/>
      <c r="BD21" s="616"/>
      <c r="BE21" s="616"/>
      <c r="BF21" s="617"/>
      <c r="BG21" s="577">
        <v>11102</v>
      </c>
      <c r="BH21" s="570"/>
      <c r="BI21" s="570"/>
      <c r="BJ21" s="570"/>
      <c r="BK21" s="570"/>
      <c r="BL21" s="570"/>
      <c r="BM21" s="570"/>
      <c r="BN21" s="571"/>
      <c r="BO21" s="578">
        <v>0.8</v>
      </c>
      <c r="BP21" s="578"/>
      <c r="BQ21" s="578"/>
      <c r="BR21" s="578"/>
      <c r="BS21" s="569" t="s">
        <v>401</v>
      </c>
      <c r="BT21" s="570"/>
      <c r="BU21" s="570"/>
      <c r="BV21" s="570"/>
      <c r="BW21" s="570"/>
      <c r="BX21" s="570"/>
      <c r="BY21" s="570"/>
      <c r="BZ21" s="570"/>
      <c r="CA21" s="570"/>
      <c r="CB21" s="614"/>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14"/>
    </row>
    <row r="22" spans="2:133" ht="11.25" customHeight="1">
      <c r="B22" s="579" t="s">
        <v>343</v>
      </c>
      <c r="C22" s="580"/>
      <c r="D22" s="580"/>
      <c r="E22" s="580"/>
      <c r="F22" s="580"/>
      <c r="G22" s="580"/>
      <c r="H22" s="580"/>
      <c r="I22" s="580"/>
      <c r="J22" s="580"/>
      <c r="K22" s="580"/>
      <c r="L22" s="580"/>
      <c r="M22" s="580"/>
      <c r="N22" s="580"/>
      <c r="O22" s="580"/>
      <c r="P22" s="580"/>
      <c r="Q22" s="581"/>
      <c r="R22" s="577">
        <v>52863</v>
      </c>
      <c r="S22" s="570"/>
      <c r="T22" s="570"/>
      <c r="U22" s="570"/>
      <c r="V22" s="570"/>
      <c r="W22" s="570"/>
      <c r="X22" s="570"/>
      <c r="Y22" s="571"/>
      <c r="Z22" s="578">
        <v>0.5</v>
      </c>
      <c r="AA22" s="578"/>
      <c r="AB22" s="578"/>
      <c r="AC22" s="578"/>
      <c r="AD22" s="582" t="s">
        <v>401</v>
      </c>
      <c r="AE22" s="582"/>
      <c r="AF22" s="582"/>
      <c r="AG22" s="582"/>
      <c r="AH22" s="582"/>
      <c r="AI22" s="582"/>
      <c r="AJ22" s="582"/>
      <c r="AK22" s="582"/>
      <c r="AL22" s="572" t="s">
        <v>401</v>
      </c>
      <c r="AM22" s="583"/>
      <c r="AN22" s="583"/>
      <c r="AO22" s="584"/>
      <c r="AP22" s="615" t="s">
        <v>344</v>
      </c>
      <c r="AQ22" s="616"/>
      <c r="AR22" s="616"/>
      <c r="AS22" s="616"/>
      <c r="AT22" s="616"/>
      <c r="AU22" s="616"/>
      <c r="AV22" s="616"/>
      <c r="AW22" s="616"/>
      <c r="AX22" s="616"/>
      <c r="AY22" s="616"/>
      <c r="AZ22" s="616"/>
      <c r="BA22" s="616"/>
      <c r="BB22" s="616"/>
      <c r="BC22" s="616"/>
      <c r="BD22" s="616"/>
      <c r="BE22" s="616"/>
      <c r="BF22" s="617"/>
      <c r="BG22" s="577" t="s">
        <v>401</v>
      </c>
      <c r="BH22" s="570"/>
      <c r="BI22" s="570"/>
      <c r="BJ22" s="570"/>
      <c r="BK22" s="570"/>
      <c r="BL22" s="570"/>
      <c r="BM22" s="570"/>
      <c r="BN22" s="571"/>
      <c r="BO22" s="578" t="s">
        <v>401</v>
      </c>
      <c r="BP22" s="578"/>
      <c r="BQ22" s="578"/>
      <c r="BR22" s="578"/>
      <c r="BS22" s="569" t="s">
        <v>401</v>
      </c>
      <c r="BT22" s="570"/>
      <c r="BU22" s="570"/>
      <c r="BV22" s="570"/>
      <c r="BW22" s="570"/>
      <c r="BX22" s="570"/>
      <c r="BY22" s="570"/>
      <c r="BZ22" s="570"/>
      <c r="CA22" s="570"/>
      <c r="CB22" s="614"/>
      <c r="CD22" s="686" t="s">
        <v>345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9" t="s">
        <v>346</v>
      </c>
      <c r="C23" s="580"/>
      <c r="D23" s="580"/>
      <c r="E23" s="580"/>
      <c r="F23" s="580"/>
      <c r="G23" s="580"/>
      <c r="H23" s="580"/>
      <c r="I23" s="580"/>
      <c r="J23" s="580"/>
      <c r="K23" s="580"/>
      <c r="L23" s="580"/>
      <c r="M23" s="580"/>
      <c r="N23" s="580"/>
      <c r="O23" s="580"/>
      <c r="P23" s="580"/>
      <c r="Q23" s="581"/>
      <c r="R23" s="577">
        <v>299873</v>
      </c>
      <c r="S23" s="570"/>
      <c r="T23" s="570"/>
      <c r="U23" s="570"/>
      <c r="V23" s="570"/>
      <c r="W23" s="570"/>
      <c r="X23" s="570"/>
      <c r="Y23" s="571"/>
      <c r="Z23" s="578">
        <v>3</v>
      </c>
      <c r="AA23" s="578"/>
      <c r="AB23" s="578"/>
      <c r="AC23" s="578"/>
      <c r="AD23" s="582">
        <v>35964</v>
      </c>
      <c r="AE23" s="582"/>
      <c r="AF23" s="582"/>
      <c r="AG23" s="582"/>
      <c r="AH23" s="582"/>
      <c r="AI23" s="582"/>
      <c r="AJ23" s="582"/>
      <c r="AK23" s="582"/>
      <c r="AL23" s="572">
        <v>0.6</v>
      </c>
      <c r="AM23" s="583"/>
      <c r="AN23" s="583"/>
      <c r="AO23" s="584"/>
      <c r="AP23" s="615" t="s">
        <v>347</v>
      </c>
      <c r="AQ23" s="616"/>
      <c r="AR23" s="616"/>
      <c r="AS23" s="616"/>
      <c r="AT23" s="616"/>
      <c r="AU23" s="616"/>
      <c r="AV23" s="616"/>
      <c r="AW23" s="616"/>
      <c r="AX23" s="616"/>
      <c r="AY23" s="616"/>
      <c r="AZ23" s="616"/>
      <c r="BA23" s="616"/>
      <c r="BB23" s="616"/>
      <c r="BC23" s="616"/>
      <c r="BD23" s="616"/>
      <c r="BE23" s="616"/>
      <c r="BF23" s="617"/>
      <c r="BG23" s="577" t="s">
        <v>403</v>
      </c>
      <c r="BH23" s="570"/>
      <c r="BI23" s="570"/>
      <c r="BJ23" s="570"/>
      <c r="BK23" s="570"/>
      <c r="BL23" s="570"/>
      <c r="BM23" s="570"/>
      <c r="BN23" s="571"/>
      <c r="BO23" s="578" t="s">
        <v>403</v>
      </c>
      <c r="BP23" s="578"/>
      <c r="BQ23" s="578"/>
      <c r="BR23" s="578"/>
      <c r="BS23" s="569" t="s">
        <v>403</v>
      </c>
      <c r="BT23" s="570"/>
      <c r="BU23" s="570"/>
      <c r="BV23" s="570"/>
      <c r="BW23" s="570"/>
      <c r="BX23" s="570"/>
      <c r="BY23" s="570"/>
      <c r="BZ23" s="570"/>
      <c r="CA23" s="570"/>
      <c r="CB23" s="614"/>
      <c r="CD23" s="686" t="s">
        <v>291</v>
      </c>
      <c r="CE23" s="687"/>
      <c r="CF23" s="687"/>
      <c r="CG23" s="687"/>
      <c r="CH23" s="687"/>
      <c r="CI23" s="687"/>
      <c r="CJ23" s="687"/>
      <c r="CK23" s="687"/>
      <c r="CL23" s="687"/>
      <c r="CM23" s="687"/>
      <c r="CN23" s="687"/>
      <c r="CO23" s="687"/>
      <c r="CP23" s="687"/>
      <c r="CQ23" s="688"/>
      <c r="CR23" s="686" t="s">
        <v>348</v>
      </c>
      <c r="CS23" s="687"/>
      <c r="CT23" s="687"/>
      <c r="CU23" s="687"/>
      <c r="CV23" s="687"/>
      <c r="CW23" s="687"/>
      <c r="CX23" s="687"/>
      <c r="CY23" s="688"/>
      <c r="CZ23" s="686" t="s">
        <v>349</v>
      </c>
      <c r="DA23" s="687"/>
      <c r="DB23" s="687"/>
      <c r="DC23" s="688"/>
      <c r="DD23" s="686" t="s">
        <v>350</v>
      </c>
      <c r="DE23" s="687"/>
      <c r="DF23" s="687"/>
      <c r="DG23" s="687"/>
      <c r="DH23" s="687"/>
      <c r="DI23" s="687"/>
      <c r="DJ23" s="687"/>
      <c r="DK23" s="688"/>
      <c r="DL23" s="696" t="s">
        <v>351</v>
      </c>
      <c r="DM23" s="697"/>
      <c r="DN23" s="697"/>
      <c r="DO23" s="697"/>
      <c r="DP23" s="697"/>
      <c r="DQ23" s="697"/>
      <c r="DR23" s="697"/>
      <c r="DS23" s="697"/>
      <c r="DT23" s="697"/>
      <c r="DU23" s="697"/>
      <c r="DV23" s="698"/>
      <c r="DW23" s="686" t="s">
        <v>404</v>
      </c>
      <c r="DX23" s="687"/>
      <c r="DY23" s="687"/>
      <c r="DZ23" s="687"/>
      <c r="EA23" s="687"/>
      <c r="EB23" s="687"/>
      <c r="EC23" s="688"/>
    </row>
    <row r="24" spans="2:133" ht="11.25" customHeight="1">
      <c r="B24" s="579" t="s">
        <v>352</v>
      </c>
      <c r="C24" s="580"/>
      <c r="D24" s="580"/>
      <c r="E24" s="580"/>
      <c r="F24" s="580"/>
      <c r="G24" s="580"/>
      <c r="H24" s="580"/>
      <c r="I24" s="580"/>
      <c r="J24" s="580"/>
      <c r="K24" s="580"/>
      <c r="L24" s="580"/>
      <c r="M24" s="580"/>
      <c r="N24" s="580"/>
      <c r="O24" s="580"/>
      <c r="P24" s="580"/>
      <c r="Q24" s="581"/>
      <c r="R24" s="577">
        <v>48809</v>
      </c>
      <c r="S24" s="570"/>
      <c r="T24" s="570"/>
      <c r="U24" s="570"/>
      <c r="V24" s="570"/>
      <c r="W24" s="570"/>
      <c r="X24" s="570"/>
      <c r="Y24" s="571"/>
      <c r="Z24" s="578">
        <v>0.5</v>
      </c>
      <c r="AA24" s="578"/>
      <c r="AB24" s="578"/>
      <c r="AC24" s="578"/>
      <c r="AD24" s="582" t="s">
        <v>405</v>
      </c>
      <c r="AE24" s="582"/>
      <c r="AF24" s="582"/>
      <c r="AG24" s="582"/>
      <c r="AH24" s="582"/>
      <c r="AI24" s="582"/>
      <c r="AJ24" s="582"/>
      <c r="AK24" s="582"/>
      <c r="AL24" s="572" t="s">
        <v>405</v>
      </c>
      <c r="AM24" s="583"/>
      <c r="AN24" s="583"/>
      <c r="AO24" s="584"/>
      <c r="AP24" s="615" t="s">
        <v>353</v>
      </c>
      <c r="AQ24" s="616"/>
      <c r="AR24" s="616"/>
      <c r="AS24" s="616"/>
      <c r="AT24" s="616"/>
      <c r="AU24" s="616"/>
      <c r="AV24" s="616"/>
      <c r="AW24" s="616"/>
      <c r="AX24" s="616"/>
      <c r="AY24" s="616"/>
      <c r="AZ24" s="616"/>
      <c r="BA24" s="616"/>
      <c r="BB24" s="616"/>
      <c r="BC24" s="616"/>
      <c r="BD24" s="616"/>
      <c r="BE24" s="616"/>
      <c r="BF24" s="617"/>
      <c r="BG24" s="577" t="s">
        <v>405</v>
      </c>
      <c r="BH24" s="570"/>
      <c r="BI24" s="570"/>
      <c r="BJ24" s="570"/>
      <c r="BK24" s="570"/>
      <c r="BL24" s="570"/>
      <c r="BM24" s="570"/>
      <c r="BN24" s="571"/>
      <c r="BO24" s="578" t="s">
        <v>405</v>
      </c>
      <c r="BP24" s="578"/>
      <c r="BQ24" s="578"/>
      <c r="BR24" s="578"/>
      <c r="BS24" s="569" t="s">
        <v>405</v>
      </c>
      <c r="BT24" s="570"/>
      <c r="BU24" s="570"/>
      <c r="BV24" s="570"/>
      <c r="BW24" s="570"/>
      <c r="BX24" s="570"/>
      <c r="BY24" s="570"/>
      <c r="BZ24" s="570"/>
      <c r="CA24" s="570"/>
      <c r="CB24" s="614"/>
      <c r="CD24" s="588" t="s">
        <v>354</v>
      </c>
      <c r="CE24" s="589"/>
      <c r="CF24" s="589"/>
      <c r="CG24" s="589"/>
      <c r="CH24" s="589"/>
      <c r="CI24" s="589"/>
      <c r="CJ24" s="589"/>
      <c r="CK24" s="589"/>
      <c r="CL24" s="589"/>
      <c r="CM24" s="589"/>
      <c r="CN24" s="589"/>
      <c r="CO24" s="589"/>
      <c r="CP24" s="589"/>
      <c r="CQ24" s="590"/>
      <c r="CR24" s="660">
        <v>4713564</v>
      </c>
      <c r="CS24" s="661"/>
      <c r="CT24" s="661"/>
      <c r="CU24" s="661"/>
      <c r="CV24" s="661"/>
      <c r="CW24" s="661"/>
      <c r="CX24" s="661"/>
      <c r="CY24" s="689"/>
      <c r="CZ24" s="693">
        <v>48</v>
      </c>
      <c r="DA24" s="694"/>
      <c r="DB24" s="694"/>
      <c r="DC24" s="695"/>
      <c r="DD24" s="690">
        <v>3627042</v>
      </c>
      <c r="DE24" s="661"/>
      <c r="DF24" s="661"/>
      <c r="DG24" s="661"/>
      <c r="DH24" s="661"/>
      <c r="DI24" s="661"/>
      <c r="DJ24" s="661"/>
      <c r="DK24" s="689"/>
      <c r="DL24" s="690">
        <v>3527274</v>
      </c>
      <c r="DM24" s="661"/>
      <c r="DN24" s="661"/>
      <c r="DO24" s="661"/>
      <c r="DP24" s="661"/>
      <c r="DQ24" s="661"/>
      <c r="DR24" s="661"/>
      <c r="DS24" s="661"/>
      <c r="DT24" s="661"/>
      <c r="DU24" s="661"/>
      <c r="DV24" s="689"/>
      <c r="DW24" s="691">
        <v>56.3</v>
      </c>
      <c r="DX24" s="676"/>
      <c r="DY24" s="676"/>
      <c r="DZ24" s="676"/>
      <c r="EA24" s="676"/>
      <c r="EB24" s="676"/>
      <c r="EC24" s="692"/>
    </row>
    <row r="25" spans="2:133" ht="11.25" customHeight="1">
      <c r="B25" s="579" t="s">
        <v>355</v>
      </c>
      <c r="C25" s="580"/>
      <c r="D25" s="580"/>
      <c r="E25" s="580"/>
      <c r="F25" s="580"/>
      <c r="G25" s="580"/>
      <c r="H25" s="580"/>
      <c r="I25" s="580"/>
      <c r="J25" s="580"/>
      <c r="K25" s="580"/>
      <c r="L25" s="580"/>
      <c r="M25" s="580"/>
      <c r="N25" s="580"/>
      <c r="O25" s="580"/>
      <c r="P25" s="580"/>
      <c r="Q25" s="581"/>
      <c r="R25" s="577">
        <v>847735</v>
      </c>
      <c r="S25" s="570"/>
      <c r="T25" s="570"/>
      <c r="U25" s="570"/>
      <c r="V25" s="570"/>
      <c r="W25" s="570"/>
      <c r="X25" s="570"/>
      <c r="Y25" s="571"/>
      <c r="Z25" s="578">
        <v>8.4</v>
      </c>
      <c r="AA25" s="578"/>
      <c r="AB25" s="578"/>
      <c r="AC25" s="578"/>
      <c r="AD25" s="582" t="s">
        <v>406</v>
      </c>
      <c r="AE25" s="582"/>
      <c r="AF25" s="582"/>
      <c r="AG25" s="582"/>
      <c r="AH25" s="582"/>
      <c r="AI25" s="582"/>
      <c r="AJ25" s="582"/>
      <c r="AK25" s="582"/>
      <c r="AL25" s="572" t="s">
        <v>406</v>
      </c>
      <c r="AM25" s="583"/>
      <c r="AN25" s="583"/>
      <c r="AO25" s="584"/>
      <c r="AP25" s="615" t="s">
        <v>356</v>
      </c>
      <c r="AQ25" s="616"/>
      <c r="AR25" s="616"/>
      <c r="AS25" s="616"/>
      <c r="AT25" s="616"/>
      <c r="AU25" s="616"/>
      <c r="AV25" s="616"/>
      <c r="AW25" s="616"/>
      <c r="AX25" s="616"/>
      <c r="AY25" s="616"/>
      <c r="AZ25" s="616"/>
      <c r="BA25" s="616"/>
      <c r="BB25" s="616"/>
      <c r="BC25" s="616"/>
      <c r="BD25" s="616"/>
      <c r="BE25" s="616"/>
      <c r="BF25" s="617"/>
      <c r="BG25" s="577" t="s">
        <v>406</v>
      </c>
      <c r="BH25" s="570"/>
      <c r="BI25" s="570"/>
      <c r="BJ25" s="570"/>
      <c r="BK25" s="570"/>
      <c r="BL25" s="570"/>
      <c r="BM25" s="570"/>
      <c r="BN25" s="571"/>
      <c r="BO25" s="578" t="s">
        <v>406</v>
      </c>
      <c r="BP25" s="578"/>
      <c r="BQ25" s="578"/>
      <c r="BR25" s="578"/>
      <c r="BS25" s="569" t="s">
        <v>406</v>
      </c>
      <c r="BT25" s="570"/>
      <c r="BU25" s="570"/>
      <c r="BV25" s="570"/>
      <c r="BW25" s="570"/>
      <c r="BX25" s="570"/>
      <c r="BY25" s="570"/>
      <c r="BZ25" s="570"/>
      <c r="CA25" s="570"/>
      <c r="CB25" s="614"/>
      <c r="CD25" s="594" t="s">
        <v>357</v>
      </c>
      <c r="CE25" s="595"/>
      <c r="CF25" s="595"/>
      <c r="CG25" s="595"/>
      <c r="CH25" s="595"/>
      <c r="CI25" s="595"/>
      <c r="CJ25" s="595"/>
      <c r="CK25" s="595"/>
      <c r="CL25" s="595"/>
      <c r="CM25" s="595"/>
      <c r="CN25" s="595"/>
      <c r="CO25" s="595"/>
      <c r="CP25" s="595"/>
      <c r="CQ25" s="596"/>
      <c r="CR25" s="577">
        <v>1505856</v>
      </c>
      <c r="CS25" s="575"/>
      <c r="CT25" s="575"/>
      <c r="CU25" s="575"/>
      <c r="CV25" s="575"/>
      <c r="CW25" s="575"/>
      <c r="CX25" s="575"/>
      <c r="CY25" s="576"/>
      <c r="CZ25" s="597">
        <v>15.3</v>
      </c>
      <c r="DA25" s="598"/>
      <c r="DB25" s="598"/>
      <c r="DC25" s="599"/>
      <c r="DD25" s="569">
        <v>1436280</v>
      </c>
      <c r="DE25" s="575"/>
      <c r="DF25" s="575"/>
      <c r="DG25" s="575"/>
      <c r="DH25" s="575"/>
      <c r="DI25" s="575"/>
      <c r="DJ25" s="575"/>
      <c r="DK25" s="576"/>
      <c r="DL25" s="569">
        <v>1433295</v>
      </c>
      <c r="DM25" s="575"/>
      <c r="DN25" s="575"/>
      <c r="DO25" s="575"/>
      <c r="DP25" s="575"/>
      <c r="DQ25" s="575"/>
      <c r="DR25" s="575"/>
      <c r="DS25" s="575"/>
      <c r="DT25" s="575"/>
      <c r="DU25" s="575"/>
      <c r="DV25" s="576"/>
      <c r="DW25" s="572">
        <v>22.9</v>
      </c>
      <c r="DX25" s="573"/>
      <c r="DY25" s="573"/>
      <c r="DZ25" s="573"/>
      <c r="EA25" s="573"/>
      <c r="EB25" s="573"/>
      <c r="EC25" s="574"/>
    </row>
    <row r="26" spans="2:133" ht="11.25" customHeight="1">
      <c r="B26" s="621" t="s">
        <v>358</v>
      </c>
      <c r="C26" s="622"/>
      <c r="D26" s="622"/>
      <c r="E26" s="622"/>
      <c r="F26" s="622"/>
      <c r="G26" s="622"/>
      <c r="H26" s="622"/>
      <c r="I26" s="622"/>
      <c r="J26" s="622"/>
      <c r="K26" s="622"/>
      <c r="L26" s="622"/>
      <c r="M26" s="622"/>
      <c r="N26" s="622"/>
      <c r="O26" s="622"/>
      <c r="P26" s="622"/>
      <c r="Q26" s="623"/>
      <c r="R26" s="577" t="s">
        <v>406</v>
      </c>
      <c r="S26" s="570"/>
      <c r="T26" s="570"/>
      <c r="U26" s="570"/>
      <c r="V26" s="570"/>
      <c r="W26" s="570"/>
      <c r="X26" s="570"/>
      <c r="Y26" s="571"/>
      <c r="Z26" s="578" t="s">
        <v>406</v>
      </c>
      <c r="AA26" s="578"/>
      <c r="AB26" s="578"/>
      <c r="AC26" s="578"/>
      <c r="AD26" s="582" t="s">
        <v>406</v>
      </c>
      <c r="AE26" s="582"/>
      <c r="AF26" s="582"/>
      <c r="AG26" s="582"/>
      <c r="AH26" s="582"/>
      <c r="AI26" s="582"/>
      <c r="AJ26" s="582"/>
      <c r="AK26" s="582"/>
      <c r="AL26" s="572" t="s">
        <v>406</v>
      </c>
      <c r="AM26" s="583"/>
      <c r="AN26" s="583"/>
      <c r="AO26" s="584"/>
      <c r="AP26" s="615" t="s">
        <v>359</v>
      </c>
      <c r="AQ26" s="685"/>
      <c r="AR26" s="685"/>
      <c r="AS26" s="685"/>
      <c r="AT26" s="685"/>
      <c r="AU26" s="685"/>
      <c r="AV26" s="685"/>
      <c r="AW26" s="685"/>
      <c r="AX26" s="685"/>
      <c r="AY26" s="685"/>
      <c r="AZ26" s="685"/>
      <c r="BA26" s="685"/>
      <c r="BB26" s="685"/>
      <c r="BC26" s="685"/>
      <c r="BD26" s="685"/>
      <c r="BE26" s="685"/>
      <c r="BF26" s="617"/>
      <c r="BG26" s="577" t="s">
        <v>406</v>
      </c>
      <c r="BH26" s="570"/>
      <c r="BI26" s="570"/>
      <c r="BJ26" s="570"/>
      <c r="BK26" s="570"/>
      <c r="BL26" s="570"/>
      <c r="BM26" s="570"/>
      <c r="BN26" s="571"/>
      <c r="BO26" s="578" t="s">
        <v>406</v>
      </c>
      <c r="BP26" s="578"/>
      <c r="BQ26" s="578"/>
      <c r="BR26" s="578"/>
      <c r="BS26" s="569" t="s">
        <v>406</v>
      </c>
      <c r="BT26" s="570"/>
      <c r="BU26" s="570"/>
      <c r="BV26" s="570"/>
      <c r="BW26" s="570"/>
      <c r="BX26" s="570"/>
      <c r="BY26" s="570"/>
      <c r="BZ26" s="570"/>
      <c r="CA26" s="570"/>
      <c r="CB26" s="614"/>
      <c r="CD26" s="594" t="s">
        <v>360</v>
      </c>
      <c r="CE26" s="595"/>
      <c r="CF26" s="595"/>
      <c r="CG26" s="595"/>
      <c r="CH26" s="595"/>
      <c r="CI26" s="595"/>
      <c r="CJ26" s="595"/>
      <c r="CK26" s="595"/>
      <c r="CL26" s="595"/>
      <c r="CM26" s="595"/>
      <c r="CN26" s="595"/>
      <c r="CO26" s="595"/>
      <c r="CP26" s="595"/>
      <c r="CQ26" s="596"/>
      <c r="CR26" s="577">
        <v>859825</v>
      </c>
      <c r="CS26" s="570"/>
      <c r="CT26" s="570"/>
      <c r="CU26" s="570"/>
      <c r="CV26" s="570"/>
      <c r="CW26" s="570"/>
      <c r="CX26" s="570"/>
      <c r="CY26" s="571"/>
      <c r="CZ26" s="597">
        <v>8.6999999999999993</v>
      </c>
      <c r="DA26" s="598"/>
      <c r="DB26" s="598"/>
      <c r="DC26" s="599"/>
      <c r="DD26" s="569">
        <v>804786</v>
      </c>
      <c r="DE26" s="570"/>
      <c r="DF26" s="570"/>
      <c r="DG26" s="570"/>
      <c r="DH26" s="570"/>
      <c r="DI26" s="570"/>
      <c r="DJ26" s="570"/>
      <c r="DK26" s="571"/>
      <c r="DL26" s="569" t="s">
        <v>405</v>
      </c>
      <c r="DM26" s="570"/>
      <c r="DN26" s="570"/>
      <c r="DO26" s="570"/>
      <c r="DP26" s="570"/>
      <c r="DQ26" s="570"/>
      <c r="DR26" s="570"/>
      <c r="DS26" s="570"/>
      <c r="DT26" s="570"/>
      <c r="DU26" s="570"/>
      <c r="DV26" s="571"/>
      <c r="DW26" s="572" t="s">
        <v>405</v>
      </c>
      <c r="DX26" s="573"/>
      <c r="DY26" s="573"/>
      <c r="DZ26" s="573"/>
      <c r="EA26" s="573"/>
      <c r="EB26" s="573"/>
      <c r="EC26" s="574"/>
    </row>
    <row r="27" spans="2:133" ht="11.25" customHeight="1">
      <c r="B27" s="579" t="s">
        <v>361</v>
      </c>
      <c r="C27" s="580"/>
      <c r="D27" s="580"/>
      <c r="E27" s="580"/>
      <c r="F27" s="580"/>
      <c r="G27" s="580"/>
      <c r="H27" s="580"/>
      <c r="I27" s="580"/>
      <c r="J27" s="580"/>
      <c r="K27" s="580"/>
      <c r="L27" s="580"/>
      <c r="M27" s="580"/>
      <c r="N27" s="580"/>
      <c r="O27" s="580"/>
      <c r="P27" s="580"/>
      <c r="Q27" s="581"/>
      <c r="R27" s="577">
        <v>886073</v>
      </c>
      <c r="S27" s="570"/>
      <c r="T27" s="570"/>
      <c r="U27" s="570"/>
      <c r="V27" s="570"/>
      <c r="W27" s="570"/>
      <c r="X27" s="570"/>
      <c r="Y27" s="571"/>
      <c r="Z27" s="578">
        <v>8.6999999999999993</v>
      </c>
      <c r="AA27" s="578"/>
      <c r="AB27" s="578"/>
      <c r="AC27" s="578"/>
      <c r="AD27" s="582" t="s">
        <v>405</v>
      </c>
      <c r="AE27" s="582"/>
      <c r="AF27" s="582"/>
      <c r="AG27" s="582"/>
      <c r="AH27" s="582"/>
      <c r="AI27" s="582"/>
      <c r="AJ27" s="582"/>
      <c r="AK27" s="582"/>
      <c r="AL27" s="572" t="s">
        <v>405</v>
      </c>
      <c r="AM27" s="583"/>
      <c r="AN27" s="583"/>
      <c r="AO27" s="584"/>
      <c r="AP27" s="579" t="s">
        <v>362</v>
      </c>
      <c r="AQ27" s="580"/>
      <c r="AR27" s="580"/>
      <c r="AS27" s="580"/>
      <c r="AT27" s="580"/>
      <c r="AU27" s="580"/>
      <c r="AV27" s="580"/>
      <c r="AW27" s="580"/>
      <c r="AX27" s="580"/>
      <c r="AY27" s="580"/>
      <c r="AZ27" s="580"/>
      <c r="BA27" s="580"/>
      <c r="BB27" s="580"/>
      <c r="BC27" s="580"/>
      <c r="BD27" s="580"/>
      <c r="BE27" s="580"/>
      <c r="BF27" s="581"/>
      <c r="BG27" s="577">
        <v>1331708</v>
      </c>
      <c r="BH27" s="570"/>
      <c r="BI27" s="570"/>
      <c r="BJ27" s="570"/>
      <c r="BK27" s="570"/>
      <c r="BL27" s="570"/>
      <c r="BM27" s="570"/>
      <c r="BN27" s="571"/>
      <c r="BO27" s="578">
        <v>100</v>
      </c>
      <c r="BP27" s="578"/>
      <c r="BQ27" s="578"/>
      <c r="BR27" s="578"/>
      <c r="BS27" s="569" t="s">
        <v>405</v>
      </c>
      <c r="BT27" s="570"/>
      <c r="BU27" s="570"/>
      <c r="BV27" s="570"/>
      <c r="BW27" s="570"/>
      <c r="BX27" s="570"/>
      <c r="BY27" s="570"/>
      <c r="BZ27" s="570"/>
      <c r="CA27" s="570"/>
      <c r="CB27" s="614"/>
      <c r="CD27" s="594" t="s">
        <v>363</v>
      </c>
      <c r="CE27" s="595"/>
      <c r="CF27" s="595"/>
      <c r="CG27" s="595"/>
      <c r="CH27" s="595"/>
      <c r="CI27" s="595"/>
      <c r="CJ27" s="595"/>
      <c r="CK27" s="595"/>
      <c r="CL27" s="595"/>
      <c r="CM27" s="595"/>
      <c r="CN27" s="595"/>
      <c r="CO27" s="595"/>
      <c r="CP27" s="595"/>
      <c r="CQ27" s="596"/>
      <c r="CR27" s="577">
        <v>1257092</v>
      </c>
      <c r="CS27" s="575"/>
      <c r="CT27" s="575"/>
      <c r="CU27" s="575"/>
      <c r="CV27" s="575"/>
      <c r="CW27" s="575"/>
      <c r="CX27" s="575"/>
      <c r="CY27" s="576"/>
      <c r="CZ27" s="597">
        <v>12.8</v>
      </c>
      <c r="DA27" s="598"/>
      <c r="DB27" s="598"/>
      <c r="DC27" s="599"/>
      <c r="DD27" s="569">
        <v>308233</v>
      </c>
      <c r="DE27" s="575"/>
      <c r="DF27" s="575"/>
      <c r="DG27" s="575"/>
      <c r="DH27" s="575"/>
      <c r="DI27" s="575"/>
      <c r="DJ27" s="575"/>
      <c r="DK27" s="576"/>
      <c r="DL27" s="569">
        <v>222220</v>
      </c>
      <c r="DM27" s="575"/>
      <c r="DN27" s="575"/>
      <c r="DO27" s="575"/>
      <c r="DP27" s="575"/>
      <c r="DQ27" s="575"/>
      <c r="DR27" s="575"/>
      <c r="DS27" s="575"/>
      <c r="DT27" s="575"/>
      <c r="DU27" s="575"/>
      <c r="DV27" s="576"/>
      <c r="DW27" s="572">
        <v>3.5</v>
      </c>
      <c r="DX27" s="573"/>
      <c r="DY27" s="573"/>
      <c r="DZ27" s="573"/>
      <c r="EA27" s="573"/>
      <c r="EB27" s="573"/>
      <c r="EC27" s="574"/>
    </row>
    <row r="28" spans="2:133" ht="11.25" customHeight="1">
      <c r="B28" s="579" t="s">
        <v>364</v>
      </c>
      <c r="C28" s="580"/>
      <c r="D28" s="580"/>
      <c r="E28" s="580"/>
      <c r="F28" s="580"/>
      <c r="G28" s="580"/>
      <c r="H28" s="580"/>
      <c r="I28" s="580"/>
      <c r="J28" s="580"/>
      <c r="K28" s="580"/>
      <c r="L28" s="580"/>
      <c r="M28" s="580"/>
      <c r="N28" s="580"/>
      <c r="O28" s="580"/>
      <c r="P28" s="580"/>
      <c r="Q28" s="581"/>
      <c r="R28" s="577">
        <v>79787</v>
      </c>
      <c r="S28" s="570"/>
      <c r="T28" s="570"/>
      <c r="U28" s="570"/>
      <c r="V28" s="570"/>
      <c r="W28" s="570"/>
      <c r="X28" s="570"/>
      <c r="Y28" s="571"/>
      <c r="Z28" s="578">
        <v>0.8</v>
      </c>
      <c r="AA28" s="578"/>
      <c r="AB28" s="578"/>
      <c r="AC28" s="578"/>
      <c r="AD28" s="582">
        <v>17926</v>
      </c>
      <c r="AE28" s="582"/>
      <c r="AF28" s="582"/>
      <c r="AG28" s="582"/>
      <c r="AH28" s="582"/>
      <c r="AI28" s="582"/>
      <c r="AJ28" s="582"/>
      <c r="AK28" s="582"/>
      <c r="AL28" s="572">
        <v>0.3</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365</v>
      </c>
      <c r="CE28" s="595"/>
      <c r="CF28" s="595"/>
      <c r="CG28" s="595"/>
      <c r="CH28" s="595"/>
      <c r="CI28" s="595"/>
      <c r="CJ28" s="595"/>
      <c r="CK28" s="595"/>
      <c r="CL28" s="595"/>
      <c r="CM28" s="595"/>
      <c r="CN28" s="595"/>
      <c r="CO28" s="595"/>
      <c r="CP28" s="595"/>
      <c r="CQ28" s="596"/>
      <c r="CR28" s="577">
        <v>1950616</v>
      </c>
      <c r="CS28" s="570"/>
      <c r="CT28" s="570"/>
      <c r="CU28" s="570"/>
      <c r="CV28" s="570"/>
      <c r="CW28" s="570"/>
      <c r="CX28" s="570"/>
      <c r="CY28" s="571"/>
      <c r="CZ28" s="597">
        <v>19.8</v>
      </c>
      <c r="DA28" s="598"/>
      <c r="DB28" s="598"/>
      <c r="DC28" s="599"/>
      <c r="DD28" s="569">
        <v>1882529</v>
      </c>
      <c r="DE28" s="570"/>
      <c r="DF28" s="570"/>
      <c r="DG28" s="570"/>
      <c r="DH28" s="570"/>
      <c r="DI28" s="570"/>
      <c r="DJ28" s="570"/>
      <c r="DK28" s="571"/>
      <c r="DL28" s="569">
        <v>1871759</v>
      </c>
      <c r="DM28" s="570"/>
      <c r="DN28" s="570"/>
      <c r="DO28" s="570"/>
      <c r="DP28" s="570"/>
      <c r="DQ28" s="570"/>
      <c r="DR28" s="570"/>
      <c r="DS28" s="570"/>
      <c r="DT28" s="570"/>
      <c r="DU28" s="570"/>
      <c r="DV28" s="571"/>
      <c r="DW28" s="572">
        <v>29.9</v>
      </c>
      <c r="DX28" s="573"/>
      <c r="DY28" s="573"/>
      <c r="DZ28" s="573"/>
      <c r="EA28" s="573"/>
      <c r="EB28" s="573"/>
      <c r="EC28" s="574"/>
    </row>
    <row r="29" spans="2:133" ht="11.25" customHeight="1">
      <c r="B29" s="579" t="s">
        <v>366</v>
      </c>
      <c r="C29" s="580"/>
      <c r="D29" s="580"/>
      <c r="E29" s="580"/>
      <c r="F29" s="580"/>
      <c r="G29" s="580"/>
      <c r="H29" s="580"/>
      <c r="I29" s="580"/>
      <c r="J29" s="580"/>
      <c r="K29" s="580"/>
      <c r="L29" s="580"/>
      <c r="M29" s="580"/>
      <c r="N29" s="580"/>
      <c r="O29" s="580"/>
      <c r="P29" s="580"/>
      <c r="Q29" s="581"/>
      <c r="R29" s="577">
        <v>31329</v>
      </c>
      <c r="S29" s="570"/>
      <c r="T29" s="570"/>
      <c r="U29" s="570"/>
      <c r="V29" s="570"/>
      <c r="W29" s="570"/>
      <c r="X29" s="570"/>
      <c r="Y29" s="571"/>
      <c r="Z29" s="578">
        <v>0.3</v>
      </c>
      <c r="AA29" s="578"/>
      <c r="AB29" s="578"/>
      <c r="AC29" s="578"/>
      <c r="AD29" s="582" t="s">
        <v>405</v>
      </c>
      <c r="AE29" s="582"/>
      <c r="AF29" s="582"/>
      <c r="AG29" s="582"/>
      <c r="AH29" s="582"/>
      <c r="AI29" s="582"/>
      <c r="AJ29" s="582"/>
      <c r="AK29" s="582"/>
      <c r="AL29" s="572" t="s">
        <v>405</v>
      </c>
      <c r="AM29" s="583"/>
      <c r="AN29" s="583"/>
      <c r="AO29" s="584"/>
      <c r="AP29" s="663" t="s">
        <v>291</v>
      </c>
      <c r="AQ29" s="664"/>
      <c r="AR29" s="664"/>
      <c r="AS29" s="664"/>
      <c r="AT29" s="664"/>
      <c r="AU29" s="664"/>
      <c r="AV29" s="664"/>
      <c r="AW29" s="664"/>
      <c r="AX29" s="664"/>
      <c r="AY29" s="664"/>
      <c r="AZ29" s="664"/>
      <c r="BA29" s="664"/>
      <c r="BB29" s="664"/>
      <c r="BC29" s="664"/>
      <c r="BD29" s="664"/>
      <c r="BE29" s="664"/>
      <c r="BF29" s="665"/>
      <c r="BG29" s="663" t="s">
        <v>367</v>
      </c>
      <c r="BH29" s="674"/>
      <c r="BI29" s="674"/>
      <c r="BJ29" s="674"/>
      <c r="BK29" s="674"/>
      <c r="BL29" s="674"/>
      <c r="BM29" s="674"/>
      <c r="BN29" s="674"/>
      <c r="BO29" s="674"/>
      <c r="BP29" s="674"/>
      <c r="BQ29" s="675"/>
      <c r="BR29" s="663" t="s">
        <v>368</v>
      </c>
      <c r="BS29" s="674"/>
      <c r="BT29" s="674"/>
      <c r="BU29" s="674"/>
      <c r="BV29" s="674"/>
      <c r="BW29" s="674"/>
      <c r="BX29" s="674"/>
      <c r="BY29" s="674"/>
      <c r="BZ29" s="674"/>
      <c r="CA29" s="674"/>
      <c r="CB29" s="675"/>
      <c r="CD29" s="600" t="s">
        <v>369</v>
      </c>
      <c r="CE29" s="601"/>
      <c r="CF29" s="594" t="s">
        <v>407</v>
      </c>
      <c r="CG29" s="595"/>
      <c r="CH29" s="595"/>
      <c r="CI29" s="595"/>
      <c r="CJ29" s="595"/>
      <c r="CK29" s="595"/>
      <c r="CL29" s="595"/>
      <c r="CM29" s="595"/>
      <c r="CN29" s="595"/>
      <c r="CO29" s="595"/>
      <c r="CP29" s="595"/>
      <c r="CQ29" s="596"/>
      <c r="CR29" s="577">
        <v>1950340</v>
      </c>
      <c r="CS29" s="575"/>
      <c r="CT29" s="575"/>
      <c r="CU29" s="575"/>
      <c r="CV29" s="575"/>
      <c r="CW29" s="575"/>
      <c r="CX29" s="575"/>
      <c r="CY29" s="576"/>
      <c r="CZ29" s="597">
        <v>19.8</v>
      </c>
      <c r="DA29" s="598"/>
      <c r="DB29" s="598"/>
      <c r="DC29" s="599"/>
      <c r="DD29" s="569">
        <v>1882253</v>
      </c>
      <c r="DE29" s="575"/>
      <c r="DF29" s="575"/>
      <c r="DG29" s="575"/>
      <c r="DH29" s="575"/>
      <c r="DI29" s="575"/>
      <c r="DJ29" s="575"/>
      <c r="DK29" s="576"/>
      <c r="DL29" s="569">
        <v>1871483</v>
      </c>
      <c r="DM29" s="575"/>
      <c r="DN29" s="575"/>
      <c r="DO29" s="575"/>
      <c r="DP29" s="575"/>
      <c r="DQ29" s="575"/>
      <c r="DR29" s="575"/>
      <c r="DS29" s="575"/>
      <c r="DT29" s="575"/>
      <c r="DU29" s="575"/>
      <c r="DV29" s="576"/>
      <c r="DW29" s="572">
        <v>29.9</v>
      </c>
      <c r="DX29" s="573"/>
      <c r="DY29" s="573"/>
      <c r="DZ29" s="573"/>
      <c r="EA29" s="573"/>
      <c r="EB29" s="573"/>
      <c r="EC29" s="574"/>
    </row>
    <row r="30" spans="2:133" ht="11.25" customHeight="1">
      <c r="B30" s="579" t="s">
        <v>370</v>
      </c>
      <c r="C30" s="580"/>
      <c r="D30" s="580"/>
      <c r="E30" s="580"/>
      <c r="F30" s="580"/>
      <c r="G30" s="580"/>
      <c r="H30" s="580"/>
      <c r="I30" s="580"/>
      <c r="J30" s="580"/>
      <c r="K30" s="580"/>
      <c r="L30" s="580"/>
      <c r="M30" s="580"/>
      <c r="N30" s="580"/>
      <c r="O30" s="580"/>
      <c r="P30" s="580"/>
      <c r="Q30" s="581"/>
      <c r="R30" s="577">
        <v>61345</v>
      </c>
      <c r="S30" s="570"/>
      <c r="T30" s="570"/>
      <c r="U30" s="570"/>
      <c r="V30" s="570"/>
      <c r="W30" s="570"/>
      <c r="X30" s="570"/>
      <c r="Y30" s="571"/>
      <c r="Z30" s="578">
        <v>0.6</v>
      </c>
      <c r="AA30" s="578"/>
      <c r="AB30" s="578"/>
      <c r="AC30" s="578"/>
      <c r="AD30" s="582" t="s">
        <v>408</v>
      </c>
      <c r="AE30" s="582"/>
      <c r="AF30" s="582"/>
      <c r="AG30" s="582"/>
      <c r="AH30" s="582"/>
      <c r="AI30" s="582"/>
      <c r="AJ30" s="582"/>
      <c r="AK30" s="582"/>
      <c r="AL30" s="572" t="s">
        <v>408</v>
      </c>
      <c r="AM30" s="583"/>
      <c r="AN30" s="583"/>
      <c r="AO30" s="584"/>
      <c r="AP30" s="678" t="s">
        <v>371</v>
      </c>
      <c r="AQ30" s="679"/>
      <c r="AR30" s="679"/>
      <c r="AS30" s="679"/>
      <c r="AT30" s="666" t="s">
        <v>372</v>
      </c>
      <c r="AU30" s="178"/>
      <c r="AV30" s="178"/>
      <c r="AW30" s="178"/>
      <c r="AX30" s="624" t="s">
        <v>258</v>
      </c>
      <c r="AY30" s="625"/>
      <c r="AZ30" s="625"/>
      <c r="BA30" s="625"/>
      <c r="BB30" s="625"/>
      <c r="BC30" s="625"/>
      <c r="BD30" s="625"/>
      <c r="BE30" s="625"/>
      <c r="BF30" s="626"/>
      <c r="BG30" s="671">
        <v>98</v>
      </c>
      <c r="BH30" s="672"/>
      <c r="BI30" s="672"/>
      <c r="BJ30" s="672"/>
      <c r="BK30" s="672"/>
      <c r="BL30" s="672"/>
      <c r="BM30" s="676">
        <v>90.8</v>
      </c>
      <c r="BN30" s="672"/>
      <c r="BO30" s="672"/>
      <c r="BP30" s="672"/>
      <c r="BQ30" s="677"/>
      <c r="BR30" s="671">
        <v>97.9</v>
      </c>
      <c r="BS30" s="672"/>
      <c r="BT30" s="672"/>
      <c r="BU30" s="672"/>
      <c r="BV30" s="672"/>
      <c r="BW30" s="672"/>
      <c r="BX30" s="676">
        <v>90.7</v>
      </c>
      <c r="BY30" s="672"/>
      <c r="BZ30" s="672"/>
      <c r="CA30" s="672"/>
      <c r="CB30" s="677"/>
      <c r="CD30" s="602"/>
      <c r="CE30" s="603"/>
      <c r="CF30" s="594" t="s">
        <v>409</v>
      </c>
      <c r="CG30" s="595"/>
      <c r="CH30" s="595"/>
      <c r="CI30" s="595"/>
      <c r="CJ30" s="595"/>
      <c r="CK30" s="595"/>
      <c r="CL30" s="595"/>
      <c r="CM30" s="595"/>
      <c r="CN30" s="595"/>
      <c r="CO30" s="595"/>
      <c r="CP30" s="595"/>
      <c r="CQ30" s="596"/>
      <c r="CR30" s="577">
        <v>1722769</v>
      </c>
      <c r="CS30" s="570"/>
      <c r="CT30" s="570"/>
      <c r="CU30" s="570"/>
      <c r="CV30" s="570"/>
      <c r="CW30" s="570"/>
      <c r="CX30" s="570"/>
      <c r="CY30" s="571"/>
      <c r="CZ30" s="597">
        <v>17.5</v>
      </c>
      <c r="DA30" s="598"/>
      <c r="DB30" s="598"/>
      <c r="DC30" s="599"/>
      <c r="DD30" s="569">
        <v>1654682</v>
      </c>
      <c r="DE30" s="570"/>
      <c r="DF30" s="570"/>
      <c r="DG30" s="570"/>
      <c r="DH30" s="570"/>
      <c r="DI30" s="570"/>
      <c r="DJ30" s="570"/>
      <c r="DK30" s="571"/>
      <c r="DL30" s="569">
        <v>1643912</v>
      </c>
      <c r="DM30" s="570"/>
      <c r="DN30" s="570"/>
      <c r="DO30" s="570"/>
      <c r="DP30" s="570"/>
      <c r="DQ30" s="570"/>
      <c r="DR30" s="570"/>
      <c r="DS30" s="570"/>
      <c r="DT30" s="570"/>
      <c r="DU30" s="570"/>
      <c r="DV30" s="571"/>
      <c r="DW30" s="572">
        <v>26.2</v>
      </c>
      <c r="DX30" s="573"/>
      <c r="DY30" s="573"/>
      <c r="DZ30" s="573"/>
      <c r="EA30" s="573"/>
      <c r="EB30" s="573"/>
      <c r="EC30" s="574"/>
    </row>
    <row r="31" spans="2:133" ht="11.25" customHeight="1">
      <c r="B31" s="579" t="s">
        <v>373</v>
      </c>
      <c r="C31" s="580"/>
      <c r="D31" s="580"/>
      <c r="E31" s="580"/>
      <c r="F31" s="580"/>
      <c r="G31" s="580"/>
      <c r="H31" s="580"/>
      <c r="I31" s="580"/>
      <c r="J31" s="580"/>
      <c r="K31" s="580"/>
      <c r="L31" s="580"/>
      <c r="M31" s="580"/>
      <c r="N31" s="580"/>
      <c r="O31" s="580"/>
      <c r="P31" s="580"/>
      <c r="Q31" s="581"/>
      <c r="R31" s="577">
        <v>196583</v>
      </c>
      <c r="S31" s="570"/>
      <c r="T31" s="570"/>
      <c r="U31" s="570"/>
      <c r="V31" s="570"/>
      <c r="W31" s="570"/>
      <c r="X31" s="570"/>
      <c r="Y31" s="571"/>
      <c r="Z31" s="578">
        <v>1.9</v>
      </c>
      <c r="AA31" s="578"/>
      <c r="AB31" s="578"/>
      <c r="AC31" s="578"/>
      <c r="AD31" s="582" t="s">
        <v>408</v>
      </c>
      <c r="AE31" s="582"/>
      <c r="AF31" s="582"/>
      <c r="AG31" s="582"/>
      <c r="AH31" s="582"/>
      <c r="AI31" s="582"/>
      <c r="AJ31" s="582"/>
      <c r="AK31" s="582"/>
      <c r="AL31" s="572" t="s">
        <v>408</v>
      </c>
      <c r="AM31" s="583"/>
      <c r="AN31" s="583"/>
      <c r="AO31" s="584"/>
      <c r="AP31" s="680"/>
      <c r="AQ31" s="681"/>
      <c r="AR31" s="681"/>
      <c r="AS31" s="681"/>
      <c r="AT31" s="667"/>
      <c r="AU31" s="179" t="s">
        <v>410</v>
      </c>
      <c r="AV31" s="179"/>
      <c r="AW31" s="179"/>
      <c r="AX31" s="579" t="s">
        <v>374</v>
      </c>
      <c r="AY31" s="580"/>
      <c r="AZ31" s="580"/>
      <c r="BA31" s="580"/>
      <c r="BB31" s="580"/>
      <c r="BC31" s="580"/>
      <c r="BD31" s="580"/>
      <c r="BE31" s="580"/>
      <c r="BF31" s="581"/>
      <c r="BG31" s="669">
        <v>98.2</v>
      </c>
      <c r="BH31" s="575"/>
      <c r="BI31" s="575"/>
      <c r="BJ31" s="575"/>
      <c r="BK31" s="575"/>
      <c r="BL31" s="575"/>
      <c r="BM31" s="583">
        <v>92.4</v>
      </c>
      <c r="BN31" s="670"/>
      <c r="BO31" s="670"/>
      <c r="BP31" s="670"/>
      <c r="BQ31" s="620"/>
      <c r="BR31" s="669">
        <v>98</v>
      </c>
      <c r="BS31" s="575"/>
      <c r="BT31" s="575"/>
      <c r="BU31" s="575"/>
      <c r="BV31" s="575"/>
      <c r="BW31" s="575"/>
      <c r="BX31" s="583">
        <v>91.8</v>
      </c>
      <c r="BY31" s="670"/>
      <c r="BZ31" s="670"/>
      <c r="CA31" s="670"/>
      <c r="CB31" s="620"/>
      <c r="CD31" s="602"/>
      <c r="CE31" s="603"/>
      <c r="CF31" s="594" t="s">
        <v>411</v>
      </c>
      <c r="CG31" s="595"/>
      <c r="CH31" s="595"/>
      <c r="CI31" s="595"/>
      <c r="CJ31" s="595"/>
      <c r="CK31" s="595"/>
      <c r="CL31" s="595"/>
      <c r="CM31" s="595"/>
      <c r="CN31" s="595"/>
      <c r="CO31" s="595"/>
      <c r="CP31" s="595"/>
      <c r="CQ31" s="596"/>
      <c r="CR31" s="577">
        <v>227571</v>
      </c>
      <c r="CS31" s="575"/>
      <c r="CT31" s="575"/>
      <c r="CU31" s="575"/>
      <c r="CV31" s="575"/>
      <c r="CW31" s="575"/>
      <c r="CX31" s="575"/>
      <c r="CY31" s="576"/>
      <c r="CZ31" s="597">
        <v>2.2999999999999998</v>
      </c>
      <c r="DA31" s="598"/>
      <c r="DB31" s="598"/>
      <c r="DC31" s="599"/>
      <c r="DD31" s="569">
        <v>227571</v>
      </c>
      <c r="DE31" s="575"/>
      <c r="DF31" s="575"/>
      <c r="DG31" s="575"/>
      <c r="DH31" s="575"/>
      <c r="DI31" s="575"/>
      <c r="DJ31" s="575"/>
      <c r="DK31" s="576"/>
      <c r="DL31" s="569">
        <v>227571</v>
      </c>
      <c r="DM31" s="575"/>
      <c r="DN31" s="575"/>
      <c r="DO31" s="575"/>
      <c r="DP31" s="575"/>
      <c r="DQ31" s="575"/>
      <c r="DR31" s="575"/>
      <c r="DS31" s="575"/>
      <c r="DT31" s="575"/>
      <c r="DU31" s="575"/>
      <c r="DV31" s="576"/>
      <c r="DW31" s="572">
        <v>3.6</v>
      </c>
      <c r="DX31" s="573"/>
      <c r="DY31" s="573"/>
      <c r="DZ31" s="573"/>
      <c r="EA31" s="573"/>
      <c r="EB31" s="573"/>
      <c r="EC31" s="574"/>
    </row>
    <row r="32" spans="2:133" ht="11.25" customHeight="1">
      <c r="B32" s="579" t="s">
        <v>375</v>
      </c>
      <c r="C32" s="580"/>
      <c r="D32" s="580"/>
      <c r="E32" s="580"/>
      <c r="F32" s="580"/>
      <c r="G32" s="580"/>
      <c r="H32" s="580"/>
      <c r="I32" s="580"/>
      <c r="J32" s="580"/>
      <c r="K32" s="580"/>
      <c r="L32" s="580"/>
      <c r="M32" s="580"/>
      <c r="N32" s="580"/>
      <c r="O32" s="580"/>
      <c r="P32" s="580"/>
      <c r="Q32" s="581"/>
      <c r="R32" s="577">
        <v>135529</v>
      </c>
      <c r="S32" s="570"/>
      <c r="T32" s="570"/>
      <c r="U32" s="570"/>
      <c r="V32" s="570"/>
      <c r="W32" s="570"/>
      <c r="X32" s="570"/>
      <c r="Y32" s="571"/>
      <c r="Z32" s="578">
        <v>1.3</v>
      </c>
      <c r="AA32" s="578"/>
      <c r="AB32" s="578"/>
      <c r="AC32" s="578"/>
      <c r="AD32" s="582">
        <v>3937</v>
      </c>
      <c r="AE32" s="582"/>
      <c r="AF32" s="582"/>
      <c r="AG32" s="582"/>
      <c r="AH32" s="582"/>
      <c r="AI32" s="582"/>
      <c r="AJ32" s="582"/>
      <c r="AK32" s="582"/>
      <c r="AL32" s="572">
        <v>0.1</v>
      </c>
      <c r="AM32" s="583"/>
      <c r="AN32" s="583"/>
      <c r="AO32" s="584"/>
      <c r="AP32" s="682"/>
      <c r="AQ32" s="683"/>
      <c r="AR32" s="683"/>
      <c r="AS32" s="683"/>
      <c r="AT32" s="668"/>
      <c r="AU32" s="180"/>
      <c r="AV32" s="180"/>
      <c r="AW32" s="180"/>
      <c r="AX32" s="585" t="s">
        <v>376</v>
      </c>
      <c r="AY32" s="586"/>
      <c r="AZ32" s="586"/>
      <c r="BA32" s="586"/>
      <c r="BB32" s="586"/>
      <c r="BC32" s="586"/>
      <c r="BD32" s="586"/>
      <c r="BE32" s="586"/>
      <c r="BF32" s="587"/>
      <c r="BG32" s="673">
        <v>97.4</v>
      </c>
      <c r="BH32" s="618"/>
      <c r="BI32" s="618"/>
      <c r="BJ32" s="618"/>
      <c r="BK32" s="618"/>
      <c r="BL32" s="618"/>
      <c r="BM32" s="655">
        <v>87.6</v>
      </c>
      <c r="BN32" s="618"/>
      <c r="BO32" s="618"/>
      <c r="BP32" s="618"/>
      <c r="BQ32" s="619"/>
      <c r="BR32" s="673">
        <v>97.3</v>
      </c>
      <c r="BS32" s="618"/>
      <c r="BT32" s="618"/>
      <c r="BU32" s="618"/>
      <c r="BV32" s="618"/>
      <c r="BW32" s="618"/>
      <c r="BX32" s="655">
        <v>87.9</v>
      </c>
      <c r="BY32" s="618"/>
      <c r="BZ32" s="618"/>
      <c r="CA32" s="618"/>
      <c r="CB32" s="619"/>
      <c r="CD32" s="604"/>
      <c r="CE32" s="605"/>
      <c r="CF32" s="594" t="s">
        <v>377</v>
      </c>
      <c r="CG32" s="595"/>
      <c r="CH32" s="595"/>
      <c r="CI32" s="595"/>
      <c r="CJ32" s="595"/>
      <c r="CK32" s="595"/>
      <c r="CL32" s="595"/>
      <c r="CM32" s="595"/>
      <c r="CN32" s="595"/>
      <c r="CO32" s="595"/>
      <c r="CP32" s="595"/>
      <c r="CQ32" s="596"/>
      <c r="CR32" s="577">
        <v>276</v>
      </c>
      <c r="CS32" s="570"/>
      <c r="CT32" s="570"/>
      <c r="CU32" s="570"/>
      <c r="CV32" s="570"/>
      <c r="CW32" s="570"/>
      <c r="CX32" s="570"/>
      <c r="CY32" s="571"/>
      <c r="CZ32" s="597">
        <v>0</v>
      </c>
      <c r="DA32" s="598"/>
      <c r="DB32" s="598"/>
      <c r="DC32" s="599"/>
      <c r="DD32" s="569">
        <v>276</v>
      </c>
      <c r="DE32" s="570"/>
      <c r="DF32" s="570"/>
      <c r="DG32" s="570"/>
      <c r="DH32" s="570"/>
      <c r="DI32" s="570"/>
      <c r="DJ32" s="570"/>
      <c r="DK32" s="571"/>
      <c r="DL32" s="569">
        <v>276</v>
      </c>
      <c r="DM32" s="570"/>
      <c r="DN32" s="570"/>
      <c r="DO32" s="570"/>
      <c r="DP32" s="570"/>
      <c r="DQ32" s="570"/>
      <c r="DR32" s="570"/>
      <c r="DS32" s="570"/>
      <c r="DT32" s="570"/>
      <c r="DU32" s="570"/>
      <c r="DV32" s="571"/>
      <c r="DW32" s="572">
        <v>0</v>
      </c>
      <c r="DX32" s="573"/>
      <c r="DY32" s="573"/>
      <c r="DZ32" s="573"/>
      <c r="EA32" s="573"/>
      <c r="EB32" s="573"/>
      <c r="EC32" s="574"/>
    </row>
    <row r="33" spans="2:133" ht="11.25" customHeight="1">
      <c r="B33" s="579" t="s">
        <v>378</v>
      </c>
      <c r="C33" s="580"/>
      <c r="D33" s="580"/>
      <c r="E33" s="580"/>
      <c r="F33" s="580"/>
      <c r="G33" s="580"/>
      <c r="H33" s="580"/>
      <c r="I33" s="580"/>
      <c r="J33" s="580"/>
      <c r="K33" s="580"/>
      <c r="L33" s="580"/>
      <c r="M33" s="580"/>
      <c r="N33" s="580"/>
      <c r="O33" s="580"/>
      <c r="P33" s="580"/>
      <c r="Q33" s="581"/>
      <c r="R33" s="577">
        <v>1055668</v>
      </c>
      <c r="S33" s="570"/>
      <c r="T33" s="570"/>
      <c r="U33" s="570"/>
      <c r="V33" s="570"/>
      <c r="W33" s="570"/>
      <c r="X33" s="570"/>
      <c r="Y33" s="571"/>
      <c r="Z33" s="578">
        <v>10.4</v>
      </c>
      <c r="AA33" s="578"/>
      <c r="AB33" s="578"/>
      <c r="AC33" s="578"/>
      <c r="AD33" s="582" t="s">
        <v>412</v>
      </c>
      <c r="AE33" s="582"/>
      <c r="AF33" s="582"/>
      <c r="AG33" s="582"/>
      <c r="AH33" s="582"/>
      <c r="AI33" s="582"/>
      <c r="AJ33" s="582"/>
      <c r="AK33" s="582"/>
      <c r="AL33" s="572" t="s">
        <v>412</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379</v>
      </c>
      <c r="CE33" s="595"/>
      <c r="CF33" s="595"/>
      <c r="CG33" s="595"/>
      <c r="CH33" s="595"/>
      <c r="CI33" s="595"/>
      <c r="CJ33" s="595"/>
      <c r="CK33" s="595"/>
      <c r="CL33" s="595"/>
      <c r="CM33" s="595"/>
      <c r="CN33" s="595"/>
      <c r="CO33" s="595"/>
      <c r="CP33" s="595"/>
      <c r="CQ33" s="596"/>
      <c r="CR33" s="577">
        <v>3651844</v>
      </c>
      <c r="CS33" s="575"/>
      <c r="CT33" s="575"/>
      <c r="CU33" s="575"/>
      <c r="CV33" s="575"/>
      <c r="CW33" s="575"/>
      <c r="CX33" s="575"/>
      <c r="CY33" s="576"/>
      <c r="CZ33" s="597">
        <v>37.200000000000003</v>
      </c>
      <c r="DA33" s="598"/>
      <c r="DB33" s="598"/>
      <c r="DC33" s="599"/>
      <c r="DD33" s="569">
        <v>2866561</v>
      </c>
      <c r="DE33" s="575"/>
      <c r="DF33" s="575"/>
      <c r="DG33" s="575"/>
      <c r="DH33" s="575"/>
      <c r="DI33" s="575"/>
      <c r="DJ33" s="575"/>
      <c r="DK33" s="576"/>
      <c r="DL33" s="569">
        <v>2321880</v>
      </c>
      <c r="DM33" s="575"/>
      <c r="DN33" s="575"/>
      <c r="DO33" s="575"/>
      <c r="DP33" s="575"/>
      <c r="DQ33" s="575"/>
      <c r="DR33" s="575"/>
      <c r="DS33" s="575"/>
      <c r="DT33" s="575"/>
      <c r="DU33" s="575"/>
      <c r="DV33" s="576"/>
      <c r="DW33" s="572">
        <v>37.1</v>
      </c>
      <c r="DX33" s="573"/>
      <c r="DY33" s="573"/>
      <c r="DZ33" s="573"/>
      <c r="EA33" s="573"/>
      <c r="EB33" s="573"/>
      <c r="EC33" s="574"/>
    </row>
    <row r="34" spans="2:133" ht="11.25" customHeight="1">
      <c r="B34" s="579" t="s">
        <v>380</v>
      </c>
      <c r="C34" s="580"/>
      <c r="D34" s="580"/>
      <c r="E34" s="580"/>
      <c r="F34" s="580"/>
      <c r="G34" s="580"/>
      <c r="H34" s="580"/>
      <c r="I34" s="580"/>
      <c r="J34" s="580"/>
      <c r="K34" s="580"/>
      <c r="L34" s="580"/>
      <c r="M34" s="580"/>
      <c r="N34" s="580"/>
      <c r="O34" s="580"/>
      <c r="P34" s="580"/>
      <c r="Q34" s="581"/>
      <c r="R34" s="577" t="s">
        <v>413</v>
      </c>
      <c r="S34" s="570"/>
      <c r="T34" s="570"/>
      <c r="U34" s="570"/>
      <c r="V34" s="570"/>
      <c r="W34" s="570"/>
      <c r="X34" s="570"/>
      <c r="Y34" s="571"/>
      <c r="Z34" s="578" t="s">
        <v>413</v>
      </c>
      <c r="AA34" s="578"/>
      <c r="AB34" s="578"/>
      <c r="AC34" s="578"/>
      <c r="AD34" s="582" t="s">
        <v>413</v>
      </c>
      <c r="AE34" s="582"/>
      <c r="AF34" s="582"/>
      <c r="AG34" s="582"/>
      <c r="AH34" s="582"/>
      <c r="AI34" s="582"/>
      <c r="AJ34" s="582"/>
      <c r="AK34" s="582"/>
      <c r="AL34" s="572" t="s">
        <v>413</v>
      </c>
      <c r="AM34" s="583"/>
      <c r="AN34" s="583"/>
      <c r="AO34" s="584"/>
      <c r="AP34" s="183"/>
      <c r="AQ34" s="663" t="s">
        <v>381</v>
      </c>
      <c r="AR34" s="664"/>
      <c r="AS34" s="664"/>
      <c r="AT34" s="664"/>
      <c r="AU34" s="664"/>
      <c r="AV34" s="664"/>
      <c r="AW34" s="664"/>
      <c r="AX34" s="664"/>
      <c r="AY34" s="664"/>
      <c r="AZ34" s="664"/>
      <c r="BA34" s="664"/>
      <c r="BB34" s="664"/>
      <c r="BC34" s="664"/>
      <c r="BD34" s="664"/>
      <c r="BE34" s="664"/>
      <c r="BF34" s="665"/>
      <c r="BG34" s="663" t="s">
        <v>382</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414</v>
      </c>
      <c r="CE34" s="595"/>
      <c r="CF34" s="595"/>
      <c r="CG34" s="595"/>
      <c r="CH34" s="595"/>
      <c r="CI34" s="595"/>
      <c r="CJ34" s="595"/>
      <c r="CK34" s="595"/>
      <c r="CL34" s="595"/>
      <c r="CM34" s="595"/>
      <c r="CN34" s="595"/>
      <c r="CO34" s="595"/>
      <c r="CP34" s="595"/>
      <c r="CQ34" s="596"/>
      <c r="CR34" s="577">
        <v>1544806</v>
      </c>
      <c r="CS34" s="570"/>
      <c r="CT34" s="570"/>
      <c r="CU34" s="570"/>
      <c r="CV34" s="570"/>
      <c r="CW34" s="570"/>
      <c r="CX34" s="570"/>
      <c r="CY34" s="571"/>
      <c r="CZ34" s="597">
        <v>15.7</v>
      </c>
      <c r="DA34" s="598"/>
      <c r="DB34" s="598"/>
      <c r="DC34" s="599"/>
      <c r="DD34" s="569">
        <v>1102362</v>
      </c>
      <c r="DE34" s="570"/>
      <c r="DF34" s="570"/>
      <c r="DG34" s="570"/>
      <c r="DH34" s="570"/>
      <c r="DI34" s="570"/>
      <c r="DJ34" s="570"/>
      <c r="DK34" s="571"/>
      <c r="DL34" s="569">
        <v>1084946</v>
      </c>
      <c r="DM34" s="570"/>
      <c r="DN34" s="570"/>
      <c r="DO34" s="570"/>
      <c r="DP34" s="570"/>
      <c r="DQ34" s="570"/>
      <c r="DR34" s="570"/>
      <c r="DS34" s="570"/>
      <c r="DT34" s="570"/>
      <c r="DU34" s="570"/>
      <c r="DV34" s="571"/>
      <c r="DW34" s="572">
        <v>17.3</v>
      </c>
      <c r="DX34" s="573"/>
      <c r="DY34" s="573"/>
      <c r="DZ34" s="573"/>
      <c r="EA34" s="573"/>
      <c r="EB34" s="573"/>
      <c r="EC34" s="574"/>
    </row>
    <row r="35" spans="2:133" ht="11.25" customHeight="1">
      <c r="B35" s="579" t="s">
        <v>415</v>
      </c>
      <c r="C35" s="580"/>
      <c r="D35" s="580"/>
      <c r="E35" s="580"/>
      <c r="F35" s="580"/>
      <c r="G35" s="580"/>
      <c r="H35" s="580"/>
      <c r="I35" s="580"/>
      <c r="J35" s="580"/>
      <c r="K35" s="580"/>
      <c r="L35" s="580"/>
      <c r="M35" s="580"/>
      <c r="N35" s="580"/>
      <c r="O35" s="580"/>
      <c r="P35" s="580"/>
      <c r="Q35" s="581"/>
      <c r="R35" s="577">
        <v>352668</v>
      </c>
      <c r="S35" s="570"/>
      <c r="T35" s="570"/>
      <c r="U35" s="570"/>
      <c r="V35" s="570"/>
      <c r="W35" s="570"/>
      <c r="X35" s="570"/>
      <c r="Y35" s="571"/>
      <c r="Z35" s="578">
        <v>3.5</v>
      </c>
      <c r="AA35" s="578"/>
      <c r="AB35" s="578"/>
      <c r="AC35" s="578"/>
      <c r="AD35" s="582" t="s">
        <v>399</v>
      </c>
      <c r="AE35" s="582"/>
      <c r="AF35" s="582"/>
      <c r="AG35" s="582"/>
      <c r="AH35" s="582"/>
      <c r="AI35" s="582"/>
      <c r="AJ35" s="582"/>
      <c r="AK35" s="582"/>
      <c r="AL35" s="572" t="s">
        <v>399</v>
      </c>
      <c r="AM35" s="583"/>
      <c r="AN35" s="583"/>
      <c r="AO35" s="584"/>
      <c r="AP35" s="183"/>
      <c r="AQ35" s="588" t="s">
        <v>416</v>
      </c>
      <c r="AR35" s="589"/>
      <c r="AS35" s="589"/>
      <c r="AT35" s="589"/>
      <c r="AU35" s="589"/>
      <c r="AV35" s="589"/>
      <c r="AW35" s="589"/>
      <c r="AX35" s="589"/>
      <c r="AY35" s="590"/>
      <c r="AZ35" s="660">
        <v>967342</v>
      </c>
      <c r="BA35" s="661"/>
      <c r="BB35" s="661"/>
      <c r="BC35" s="661"/>
      <c r="BD35" s="661"/>
      <c r="BE35" s="661"/>
      <c r="BF35" s="662"/>
      <c r="BG35" s="588" t="s">
        <v>383</v>
      </c>
      <c r="BH35" s="589"/>
      <c r="BI35" s="589"/>
      <c r="BJ35" s="589"/>
      <c r="BK35" s="589"/>
      <c r="BL35" s="589"/>
      <c r="BM35" s="589"/>
      <c r="BN35" s="589"/>
      <c r="BO35" s="589"/>
      <c r="BP35" s="589"/>
      <c r="BQ35" s="589"/>
      <c r="BR35" s="589"/>
      <c r="BS35" s="589"/>
      <c r="BT35" s="589"/>
      <c r="BU35" s="590"/>
      <c r="BV35" s="660" t="s">
        <v>417</v>
      </c>
      <c r="BW35" s="661"/>
      <c r="BX35" s="661"/>
      <c r="BY35" s="661"/>
      <c r="BZ35" s="661"/>
      <c r="CA35" s="661"/>
      <c r="CB35" s="662"/>
      <c r="CD35" s="594" t="s">
        <v>418</v>
      </c>
      <c r="CE35" s="595"/>
      <c r="CF35" s="595"/>
      <c r="CG35" s="595"/>
      <c r="CH35" s="595"/>
      <c r="CI35" s="595"/>
      <c r="CJ35" s="595"/>
      <c r="CK35" s="595"/>
      <c r="CL35" s="595"/>
      <c r="CM35" s="595"/>
      <c r="CN35" s="595"/>
      <c r="CO35" s="595"/>
      <c r="CP35" s="595"/>
      <c r="CQ35" s="596"/>
      <c r="CR35" s="577">
        <v>11619</v>
      </c>
      <c r="CS35" s="575"/>
      <c r="CT35" s="575"/>
      <c r="CU35" s="575"/>
      <c r="CV35" s="575"/>
      <c r="CW35" s="575"/>
      <c r="CX35" s="575"/>
      <c r="CY35" s="576"/>
      <c r="CZ35" s="597">
        <v>0.1</v>
      </c>
      <c r="DA35" s="598"/>
      <c r="DB35" s="598"/>
      <c r="DC35" s="599"/>
      <c r="DD35" s="569">
        <v>6914</v>
      </c>
      <c r="DE35" s="575"/>
      <c r="DF35" s="575"/>
      <c r="DG35" s="575"/>
      <c r="DH35" s="575"/>
      <c r="DI35" s="575"/>
      <c r="DJ35" s="575"/>
      <c r="DK35" s="576"/>
      <c r="DL35" s="569">
        <v>6320</v>
      </c>
      <c r="DM35" s="575"/>
      <c r="DN35" s="575"/>
      <c r="DO35" s="575"/>
      <c r="DP35" s="575"/>
      <c r="DQ35" s="575"/>
      <c r="DR35" s="575"/>
      <c r="DS35" s="575"/>
      <c r="DT35" s="575"/>
      <c r="DU35" s="575"/>
      <c r="DV35" s="576"/>
      <c r="DW35" s="572">
        <v>0.1</v>
      </c>
      <c r="DX35" s="573"/>
      <c r="DY35" s="573"/>
      <c r="DZ35" s="573"/>
      <c r="EA35" s="573"/>
      <c r="EB35" s="573"/>
      <c r="EC35" s="574"/>
    </row>
    <row r="36" spans="2:133" ht="11.25" customHeight="1">
      <c r="B36" s="585" t="s">
        <v>419</v>
      </c>
      <c r="C36" s="586"/>
      <c r="D36" s="586"/>
      <c r="E36" s="586"/>
      <c r="F36" s="586"/>
      <c r="G36" s="586"/>
      <c r="H36" s="586"/>
      <c r="I36" s="586"/>
      <c r="J36" s="586"/>
      <c r="K36" s="586"/>
      <c r="L36" s="586"/>
      <c r="M36" s="586"/>
      <c r="N36" s="586"/>
      <c r="O36" s="586"/>
      <c r="P36" s="586"/>
      <c r="Q36" s="587"/>
      <c r="R36" s="609">
        <v>10147937</v>
      </c>
      <c r="S36" s="610"/>
      <c r="T36" s="610"/>
      <c r="U36" s="610"/>
      <c r="V36" s="610"/>
      <c r="W36" s="610"/>
      <c r="X36" s="610"/>
      <c r="Y36" s="657"/>
      <c r="Z36" s="658">
        <v>100</v>
      </c>
      <c r="AA36" s="658"/>
      <c r="AB36" s="658"/>
      <c r="AC36" s="658"/>
      <c r="AD36" s="659">
        <v>5911586</v>
      </c>
      <c r="AE36" s="659"/>
      <c r="AF36" s="659"/>
      <c r="AG36" s="659"/>
      <c r="AH36" s="659"/>
      <c r="AI36" s="659"/>
      <c r="AJ36" s="659"/>
      <c r="AK36" s="659"/>
      <c r="AL36" s="654">
        <v>100</v>
      </c>
      <c r="AM36" s="655"/>
      <c r="AN36" s="655"/>
      <c r="AO36" s="656"/>
      <c r="AQ36" s="591" t="s">
        <v>420</v>
      </c>
      <c r="AR36" s="592"/>
      <c r="AS36" s="592"/>
      <c r="AT36" s="592"/>
      <c r="AU36" s="592"/>
      <c r="AV36" s="592"/>
      <c r="AW36" s="592"/>
      <c r="AX36" s="592"/>
      <c r="AY36" s="593"/>
      <c r="AZ36" s="577">
        <v>165000</v>
      </c>
      <c r="BA36" s="570"/>
      <c r="BB36" s="570"/>
      <c r="BC36" s="570"/>
      <c r="BD36" s="575"/>
      <c r="BE36" s="575"/>
      <c r="BF36" s="620"/>
      <c r="BG36" s="594" t="s">
        <v>384</v>
      </c>
      <c r="BH36" s="595"/>
      <c r="BI36" s="595"/>
      <c r="BJ36" s="595"/>
      <c r="BK36" s="595"/>
      <c r="BL36" s="595"/>
      <c r="BM36" s="595"/>
      <c r="BN36" s="595"/>
      <c r="BO36" s="595"/>
      <c r="BP36" s="595"/>
      <c r="BQ36" s="595"/>
      <c r="BR36" s="595"/>
      <c r="BS36" s="595"/>
      <c r="BT36" s="595"/>
      <c r="BU36" s="596"/>
      <c r="BV36" s="577">
        <v>-268105</v>
      </c>
      <c r="BW36" s="570"/>
      <c r="BX36" s="570"/>
      <c r="BY36" s="570"/>
      <c r="BZ36" s="570"/>
      <c r="CA36" s="570"/>
      <c r="CB36" s="614"/>
      <c r="CD36" s="594" t="s">
        <v>385</v>
      </c>
      <c r="CE36" s="595"/>
      <c r="CF36" s="595"/>
      <c r="CG36" s="595"/>
      <c r="CH36" s="595"/>
      <c r="CI36" s="595"/>
      <c r="CJ36" s="595"/>
      <c r="CK36" s="595"/>
      <c r="CL36" s="595"/>
      <c r="CM36" s="595"/>
      <c r="CN36" s="595"/>
      <c r="CO36" s="595"/>
      <c r="CP36" s="595"/>
      <c r="CQ36" s="596"/>
      <c r="CR36" s="577">
        <v>866122</v>
      </c>
      <c r="CS36" s="570"/>
      <c r="CT36" s="570"/>
      <c r="CU36" s="570"/>
      <c r="CV36" s="570"/>
      <c r="CW36" s="570"/>
      <c r="CX36" s="570"/>
      <c r="CY36" s="571"/>
      <c r="CZ36" s="597">
        <v>8.8000000000000007</v>
      </c>
      <c r="DA36" s="598"/>
      <c r="DB36" s="598"/>
      <c r="DC36" s="599"/>
      <c r="DD36" s="569">
        <v>705272</v>
      </c>
      <c r="DE36" s="570"/>
      <c r="DF36" s="570"/>
      <c r="DG36" s="570"/>
      <c r="DH36" s="570"/>
      <c r="DI36" s="570"/>
      <c r="DJ36" s="570"/>
      <c r="DK36" s="571"/>
      <c r="DL36" s="569">
        <v>663751</v>
      </c>
      <c r="DM36" s="570"/>
      <c r="DN36" s="570"/>
      <c r="DO36" s="570"/>
      <c r="DP36" s="570"/>
      <c r="DQ36" s="570"/>
      <c r="DR36" s="570"/>
      <c r="DS36" s="570"/>
      <c r="DT36" s="570"/>
      <c r="DU36" s="570"/>
      <c r="DV36" s="571"/>
      <c r="DW36" s="572">
        <v>10.6</v>
      </c>
      <c r="DX36" s="573"/>
      <c r="DY36" s="573"/>
      <c r="DZ36" s="573"/>
      <c r="EA36" s="573"/>
      <c r="EB36" s="573"/>
      <c r="EC36" s="574"/>
    </row>
    <row r="37" spans="2:133" ht="11.25" customHeight="1">
      <c r="AQ37" s="591" t="s">
        <v>421</v>
      </c>
      <c r="AR37" s="592"/>
      <c r="AS37" s="592"/>
      <c r="AT37" s="592"/>
      <c r="AU37" s="592"/>
      <c r="AV37" s="592"/>
      <c r="AW37" s="592"/>
      <c r="AX37" s="592"/>
      <c r="AY37" s="593"/>
      <c r="AZ37" s="577">
        <v>61907</v>
      </c>
      <c r="BA37" s="570"/>
      <c r="BB37" s="570"/>
      <c r="BC37" s="570"/>
      <c r="BD37" s="575"/>
      <c r="BE37" s="575"/>
      <c r="BF37" s="620"/>
      <c r="BG37" s="594" t="s">
        <v>386</v>
      </c>
      <c r="BH37" s="595"/>
      <c r="BI37" s="595"/>
      <c r="BJ37" s="595"/>
      <c r="BK37" s="595"/>
      <c r="BL37" s="595"/>
      <c r="BM37" s="595"/>
      <c r="BN37" s="595"/>
      <c r="BO37" s="595"/>
      <c r="BP37" s="595"/>
      <c r="BQ37" s="595"/>
      <c r="BR37" s="595"/>
      <c r="BS37" s="595"/>
      <c r="BT37" s="595"/>
      <c r="BU37" s="596"/>
      <c r="BV37" s="577">
        <v>2894</v>
      </c>
      <c r="BW37" s="570"/>
      <c r="BX37" s="570"/>
      <c r="BY37" s="570"/>
      <c r="BZ37" s="570"/>
      <c r="CA37" s="570"/>
      <c r="CB37" s="614"/>
      <c r="CD37" s="594" t="s">
        <v>422</v>
      </c>
      <c r="CE37" s="595"/>
      <c r="CF37" s="595"/>
      <c r="CG37" s="595"/>
      <c r="CH37" s="595"/>
      <c r="CI37" s="595"/>
      <c r="CJ37" s="595"/>
      <c r="CK37" s="595"/>
      <c r="CL37" s="595"/>
      <c r="CM37" s="595"/>
      <c r="CN37" s="595"/>
      <c r="CO37" s="595"/>
      <c r="CP37" s="595"/>
      <c r="CQ37" s="596"/>
      <c r="CR37" s="577">
        <v>315143</v>
      </c>
      <c r="CS37" s="575"/>
      <c r="CT37" s="575"/>
      <c r="CU37" s="575"/>
      <c r="CV37" s="575"/>
      <c r="CW37" s="575"/>
      <c r="CX37" s="575"/>
      <c r="CY37" s="576"/>
      <c r="CZ37" s="597">
        <v>3.2</v>
      </c>
      <c r="DA37" s="598"/>
      <c r="DB37" s="598"/>
      <c r="DC37" s="599"/>
      <c r="DD37" s="569">
        <v>311593</v>
      </c>
      <c r="DE37" s="575"/>
      <c r="DF37" s="575"/>
      <c r="DG37" s="575"/>
      <c r="DH37" s="575"/>
      <c r="DI37" s="575"/>
      <c r="DJ37" s="575"/>
      <c r="DK37" s="576"/>
      <c r="DL37" s="569">
        <v>302637</v>
      </c>
      <c r="DM37" s="575"/>
      <c r="DN37" s="575"/>
      <c r="DO37" s="575"/>
      <c r="DP37" s="575"/>
      <c r="DQ37" s="575"/>
      <c r="DR37" s="575"/>
      <c r="DS37" s="575"/>
      <c r="DT37" s="575"/>
      <c r="DU37" s="575"/>
      <c r="DV37" s="576"/>
      <c r="DW37" s="572">
        <v>4.8</v>
      </c>
      <c r="DX37" s="573"/>
      <c r="DY37" s="573"/>
      <c r="DZ37" s="573"/>
      <c r="EA37" s="573"/>
      <c r="EB37" s="573"/>
      <c r="EC37" s="574"/>
    </row>
    <row r="38" spans="2:133" ht="11.25" customHeight="1">
      <c r="AQ38" s="591" t="s">
        <v>423</v>
      </c>
      <c r="AR38" s="592"/>
      <c r="AS38" s="592"/>
      <c r="AT38" s="592"/>
      <c r="AU38" s="592"/>
      <c r="AV38" s="592"/>
      <c r="AW38" s="592"/>
      <c r="AX38" s="592"/>
      <c r="AY38" s="593"/>
      <c r="AZ38" s="577">
        <v>25319</v>
      </c>
      <c r="BA38" s="570"/>
      <c r="BB38" s="570"/>
      <c r="BC38" s="570"/>
      <c r="BD38" s="575"/>
      <c r="BE38" s="575"/>
      <c r="BF38" s="620"/>
      <c r="BG38" s="594" t="s">
        <v>387</v>
      </c>
      <c r="BH38" s="595"/>
      <c r="BI38" s="595"/>
      <c r="BJ38" s="595"/>
      <c r="BK38" s="595"/>
      <c r="BL38" s="595"/>
      <c r="BM38" s="595"/>
      <c r="BN38" s="595"/>
      <c r="BO38" s="595"/>
      <c r="BP38" s="595"/>
      <c r="BQ38" s="595"/>
      <c r="BR38" s="595"/>
      <c r="BS38" s="595"/>
      <c r="BT38" s="595"/>
      <c r="BU38" s="596"/>
      <c r="BV38" s="577">
        <v>5008</v>
      </c>
      <c r="BW38" s="570"/>
      <c r="BX38" s="570"/>
      <c r="BY38" s="570"/>
      <c r="BZ38" s="570"/>
      <c r="CA38" s="570"/>
      <c r="CB38" s="614"/>
      <c r="CD38" s="594" t="s">
        <v>424</v>
      </c>
      <c r="CE38" s="595"/>
      <c r="CF38" s="595"/>
      <c r="CG38" s="595"/>
      <c r="CH38" s="595"/>
      <c r="CI38" s="595"/>
      <c r="CJ38" s="595"/>
      <c r="CK38" s="595"/>
      <c r="CL38" s="595"/>
      <c r="CM38" s="595"/>
      <c r="CN38" s="595"/>
      <c r="CO38" s="595"/>
      <c r="CP38" s="595"/>
      <c r="CQ38" s="596"/>
      <c r="CR38" s="577">
        <v>967342</v>
      </c>
      <c r="CS38" s="570"/>
      <c r="CT38" s="570"/>
      <c r="CU38" s="570"/>
      <c r="CV38" s="570"/>
      <c r="CW38" s="570"/>
      <c r="CX38" s="570"/>
      <c r="CY38" s="571"/>
      <c r="CZ38" s="597">
        <v>9.8000000000000007</v>
      </c>
      <c r="DA38" s="598"/>
      <c r="DB38" s="598"/>
      <c r="DC38" s="599"/>
      <c r="DD38" s="569">
        <v>859956</v>
      </c>
      <c r="DE38" s="570"/>
      <c r="DF38" s="570"/>
      <c r="DG38" s="570"/>
      <c r="DH38" s="570"/>
      <c r="DI38" s="570"/>
      <c r="DJ38" s="570"/>
      <c r="DK38" s="571"/>
      <c r="DL38" s="569">
        <v>565363</v>
      </c>
      <c r="DM38" s="570"/>
      <c r="DN38" s="570"/>
      <c r="DO38" s="570"/>
      <c r="DP38" s="570"/>
      <c r="DQ38" s="570"/>
      <c r="DR38" s="570"/>
      <c r="DS38" s="570"/>
      <c r="DT38" s="570"/>
      <c r="DU38" s="570"/>
      <c r="DV38" s="571"/>
      <c r="DW38" s="572">
        <v>9</v>
      </c>
      <c r="DX38" s="573"/>
      <c r="DY38" s="573"/>
      <c r="DZ38" s="573"/>
      <c r="EA38" s="573"/>
      <c r="EB38" s="573"/>
      <c r="EC38" s="574"/>
    </row>
    <row r="39" spans="2:133" ht="11.25" customHeight="1">
      <c r="AQ39" s="591" t="s">
        <v>425</v>
      </c>
      <c r="AR39" s="592"/>
      <c r="AS39" s="592"/>
      <c r="AT39" s="592"/>
      <c r="AU39" s="592"/>
      <c r="AV39" s="592"/>
      <c r="AW39" s="592"/>
      <c r="AX39" s="592"/>
      <c r="AY39" s="593"/>
      <c r="AZ39" s="577">
        <v>155</v>
      </c>
      <c r="BA39" s="570"/>
      <c r="BB39" s="570"/>
      <c r="BC39" s="570"/>
      <c r="BD39" s="575"/>
      <c r="BE39" s="575"/>
      <c r="BF39" s="620"/>
      <c r="BG39" s="650" t="s">
        <v>426</v>
      </c>
      <c r="BH39" s="651"/>
      <c r="BI39" s="651"/>
      <c r="BJ39" s="651"/>
      <c r="BK39" s="651"/>
      <c r="BL39" s="184"/>
      <c r="BM39" s="595" t="s">
        <v>427</v>
      </c>
      <c r="BN39" s="595"/>
      <c r="BO39" s="595"/>
      <c r="BP39" s="595"/>
      <c r="BQ39" s="595"/>
      <c r="BR39" s="595"/>
      <c r="BS39" s="595"/>
      <c r="BT39" s="595"/>
      <c r="BU39" s="596"/>
      <c r="BV39" s="577">
        <v>65</v>
      </c>
      <c r="BW39" s="570"/>
      <c r="BX39" s="570"/>
      <c r="BY39" s="570"/>
      <c r="BZ39" s="570"/>
      <c r="CA39" s="570"/>
      <c r="CB39" s="614"/>
      <c r="CD39" s="594" t="s">
        <v>428</v>
      </c>
      <c r="CE39" s="595"/>
      <c r="CF39" s="595"/>
      <c r="CG39" s="595"/>
      <c r="CH39" s="595"/>
      <c r="CI39" s="595"/>
      <c r="CJ39" s="595"/>
      <c r="CK39" s="595"/>
      <c r="CL39" s="595"/>
      <c r="CM39" s="595"/>
      <c r="CN39" s="595"/>
      <c r="CO39" s="595"/>
      <c r="CP39" s="595"/>
      <c r="CQ39" s="596"/>
      <c r="CR39" s="577">
        <v>226463</v>
      </c>
      <c r="CS39" s="575"/>
      <c r="CT39" s="575"/>
      <c r="CU39" s="575"/>
      <c r="CV39" s="575"/>
      <c r="CW39" s="575"/>
      <c r="CX39" s="575"/>
      <c r="CY39" s="576"/>
      <c r="CZ39" s="597">
        <v>2.2999999999999998</v>
      </c>
      <c r="DA39" s="598"/>
      <c r="DB39" s="598"/>
      <c r="DC39" s="599"/>
      <c r="DD39" s="569">
        <v>190305</v>
      </c>
      <c r="DE39" s="575"/>
      <c r="DF39" s="575"/>
      <c r="DG39" s="575"/>
      <c r="DH39" s="575"/>
      <c r="DI39" s="575"/>
      <c r="DJ39" s="575"/>
      <c r="DK39" s="576"/>
      <c r="DL39" s="569" t="s">
        <v>396</v>
      </c>
      <c r="DM39" s="575"/>
      <c r="DN39" s="575"/>
      <c r="DO39" s="575"/>
      <c r="DP39" s="575"/>
      <c r="DQ39" s="575"/>
      <c r="DR39" s="575"/>
      <c r="DS39" s="575"/>
      <c r="DT39" s="575"/>
      <c r="DU39" s="575"/>
      <c r="DV39" s="576"/>
      <c r="DW39" s="572" t="s">
        <v>396</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429</v>
      </c>
      <c r="AR40" s="592"/>
      <c r="AS40" s="592"/>
      <c r="AT40" s="592"/>
      <c r="AU40" s="592"/>
      <c r="AV40" s="592"/>
      <c r="AW40" s="592"/>
      <c r="AX40" s="592"/>
      <c r="AY40" s="593"/>
      <c r="AZ40" s="577">
        <v>256617</v>
      </c>
      <c r="BA40" s="570"/>
      <c r="BB40" s="570"/>
      <c r="BC40" s="570"/>
      <c r="BD40" s="575"/>
      <c r="BE40" s="575"/>
      <c r="BF40" s="620"/>
      <c r="BG40" s="650"/>
      <c r="BH40" s="651"/>
      <c r="BI40" s="651"/>
      <c r="BJ40" s="651"/>
      <c r="BK40" s="651"/>
      <c r="BL40" s="184"/>
      <c r="BM40" s="595" t="s">
        <v>430</v>
      </c>
      <c r="BN40" s="595"/>
      <c r="BO40" s="595"/>
      <c r="BP40" s="595"/>
      <c r="BQ40" s="595"/>
      <c r="BR40" s="595"/>
      <c r="BS40" s="595"/>
      <c r="BT40" s="595"/>
      <c r="BU40" s="596"/>
      <c r="BV40" s="577">
        <v>123</v>
      </c>
      <c r="BW40" s="570"/>
      <c r="BX40" s="570"/>
      <c r="BY40" s="570"/>
      <c r="BZ40" s="570"/>
      <c r="CA40" s="570"/>
      <c r="CB40" s="614"/>
      <c r="CD40" s="594" t="s">
        <v>431</v>
      </c>
      <c r="CE40" s="595"/>
      <c r="CF40" s="595"/>
      <c r="CG40" s="595"/>
      <c r="CH40" s="595"/>
      <c r="CI40" s="595"/>
      <c r="CJ40" s="595"/>
      <c r="CK40" s="595"/>
      <c r="CL40" s="595"/>
      <c r="CM40" s="595"/>
      <c r="CN40" s="595"/>
      <c r="CO40" s="595"/>
      <c r="CP40" s="595"/>
      <c r="CQ40" s="596"/>
      <c r="CR40" s="577">
        <v>35492</v>
      </c>
      <c r="CS40" s="570"/>
      <c r="CT40" s="570"/>
      <c r="CU40" s="570"/>
      <c r="CV40" s="570"/>
      <c r="CW40" s="570"/>
      <c r="CX40" s="570"/>
      <c r="CY40" s="571"/>
      <c r="CZ40" s="597">
        <v>0.4</v>
      </c>
      <c r="DA40" s="598"/>
      <c r="DB40" s="598"/>
      <c r="DC40" s="599"/>
      <c r="DD40" s="569">
        <v>1752</v>
      </c>
      <c r="DE40" s="570"/>
      <c r="DF40" s="570"/>
      <c r="DG40" s="570"/>
      <c r="DH40" s="570"/>
      <c r="DI40" s="570"/>
      <c r="DJ40" s="570"/>
      <c r="DK40" s="571"/>
      <c r="DL40" s="569">
        <v>1500</v>
      </c>
      <c r="DM40" s="570"/>
      <c r="DN40" s="570"/>
      <c r="DO40" s="570"/>
      <c r="DP40" s="570"/>
      <c r="DQ40" s="570"/>
      <c r="DR40" s="570"/>
      <c r="DS40" s="570"/>
      <c r="DT40" s="570"/>
      <c r="DU40" s="570"/>
      <c r="DV40" s="571"/>
      <c r="DW40" s="572">
        <v>0</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432</v>
      </c>
      <c r="AR41" s="607"/>
      <c r="AS41" s="607"/>
      <c r="AT41" s="607"/>
      <c r="AU41" s="607"/>
      <c r="AV41" s="607"/>
      <c r="AW41" s="607"/>
      <c r="AX41" s="607"/>
      <c r="AY41" s="608"/>
      <c r="AZ41" s="609">
        <v>458344</v>
      </c>
      <c r="BA41" s="610"/>
      <c r="BB41" s="610"/>
      <c r="BC41" s="610"/>
      <c r="BD41" s="618"/>
      <c r="BE41" s="618"/>
      <c r="BF41" s="619"/>
      <c r="BG41" s="652"/>
      <c r="BH41" s="653"/>
      <c r="BI41" s="653"/>
      <c r="BJ41" s="653"/>
      <c r="BK41" s="653"/>
      <c r="BL41" s="186"/>
      <c r="BM41" s="607" t="s">
        <v>433</v>
      </c>
      <c r="BN41" s="607"/>
      <c r="BO41" s="607"/>
      <c r="BP41" s="607"/>
      <c r="BQ41" s="607"/>
      <c r="BR41" s="607"/>
      <c r="BS41" s="607"/>
      <c r="BT41" s="607"/>
      <c r="BU41" s="608"/>
      <c r="BV41" s="609">
        <v>271</v>
      </c>
      <c r="BW41" s="610"/>
      <c r="BX41" s="610"/>
      <c r="BY41" s="610"/>
      <c r="BZ41" s="610"/>
      <c r="CA41" s="610"/>
      <c r="CB41" s="611"/>
      <c r="CD41" s="594" t="s">
        <v>434</v>
      </c>
      <c r="CE41" s="595"/>
      <c r="CF41" s="595"/>
      <c r="CG41" s="595"/>
      <c r="CH41" s="595"/>
      <c r="CI41" s="595"/>
      <c r="CJ41" s="595"/>
      <c r="CK41" s="595"/>
      <c r="CL41" s="595"/>
      <c r="CM41" s="595"/>
      <c r="CN41" s="595"/>
      <c r="CO41" s="595"/>
      <c r="CP41" s="595"/>
      <c r="CQ41" s="596"/>
      <c r="CR41" s="577" t="s">
        <v>396</v>
      </c>
      <c r="CS41" s="575"/>
      <c r="CT41" s="575"/>
      <c r="CU41" s="575"/>
      <c r="CV41" s="575"/>
      <c r="CW41" s="575"/>
      <c r="CX41" s="575"/>
      <c r="CY41" s="576"/>
      <c r="CZ41" s="597" t="s">
        <v>396</v>
      </c>
      <c r="DA41" s="598"/>
      <c r="DB41" s="598"/>
      <c r="DC41" s="599"/>
      <c r="DD41" s="569" t="s">
        <v>396</v>
      </c>
      <c r="DE41" s="575"/>
      <c r="DF41" s="575"/>
      <c r="DG41" s="575"/>
      <c r="DH41" s="575"/>
      <c r="DI41" s="575"/>
      <c r="DJ41" s="575"/>
      <c r="DK41" s="576"/>
      <c r="DL41" s="633"/>
      <c r="DM41" s="634"/>
      <c r="DN41" s="634"/>
      <c r="DO41" s="634"/>
      <c r="DP41" s="634"/>
      <c r="DQ41" s="634"/>
      <c r="DR41" s="634"/>
      <c r="DS41" s="634"/>
      <c r="DT41" s="634"/>
      <c r="DU41" s="634"/>
      <c r="DV41" s="635"/>
      <c r="DW41" s="630"/>
      <c r="DX41" s="631"/>
      <c r="DY41" s="631"/>
      <c r="DZ41" s="631"/>
      <c r="EA41" s="631"/>
      <c r="EB41" s="631"/>
      <c r="EC41" s="632"/>
    </row>
    <row r="42" spans="2:133" ht="11.25" customHeight="1">
      <c r="B42" s="179" t="s">
        <v>388</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389</v>
      </c>
      <c r="CE42" s="580"/>
      <c r="CF42" s="580"/>
      <c r="CG42" s="580"/>
      <c r="CH42" s="580"/>
      <c r="CI42" s="580"/>
      <c r="CJ42" s="580"/>
      <c r="CK42" s="580"/>
      <c r="CL42" s="580"/>
      <c r="CM42" s="580"/>
      <c r="CN42" s="580"/>
      <c r="CO42" s="580"/>
      <c r="CP42" s="580"/>
      <c r="CQ42" s="581"/>
      <c r="CR42" s="577">
        <v>1464145</v>
      </c>
      <c r="CS42" s="570"/>
      <c r="CT42" s="570"/>
      <c r="CU42" s="570"/>
      <c r="CV42" s="570"/>
      <c r="CW42" s="570"/>
      <c r="CX42" s="570"/>
      <c r="CY42" s="571"/>
      <c r="CZ42" s="597">
        <v>14.9</v>
      </c>
      <c r="DA42" s="612"/>
      <c r="DB42" s="612"/>
      <c r="DC42" s="613"/>
      <c r="DD42" s="569">
        <v>292896</v>
      </c>
      <c r="DE42" s="570"/>
      <c r="DF42" s="570"/>
      <c r="DG42" s="570"/>
      <c r="DH42" s="570"/>
      <c r="DI42" s="570"/>
      <c r="DJ42" s="570"/>
      <c r="DK42" s="571"/>
      <c r="DL42" s="633"/>
      <c r="DM42" s="634"/>
      <c r="DN42" s="634"/>
      <c r="DO42" s="634"/>
      <c r="DP42" s="634"/>
      <c r="DQ42" s="634"/>
      <c r="DR42" s="634"/>
      <c r="DS42" s="634"/>
      <c r="DT42" s="634"/>
      <c r="DU42" s="634"/>
      <c r="DV42" s="635"/>
      <c r="DW42" s="630"/>
      <c r="DX42" s="631"/>
      <c r="DY42" s="631"/>
      <c r="DZ42" s="631"/>
      <c r="EA42" s="631"/>
      <c r="EB42" s="631"/>
      <c r="EC42" s="632"/>
    </row>
    <row r="43" spans="2:133" ht="11.25" customHeight="1">
      <c r="B43" s="188" t="s">
        <v>390</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391</v>
      </c>
      <c r="CE43" s="580"/>
      <c r="CF43" s="580"/>
      <c r="CG43" s="580"/>
      <c r="CH43" s="580"/>
      <c r="CI43" s="580"/>
      <c r="CJ43" s="580"/>
      <c r="CK43" s="580"/>
      <c r="CL43" s="580"/>
      <c r="CM43" s="580"/>
      <c r="CN43" s="580"/>
      <c r="CO43" s="580"/>
      <c r="CP43" s="580"/>
      <c r="CQ43" s="581"/>
      <c r="CR43" s="577">
        <v>54914</v>
      </c>
      <c r="CS43" s="575"/>
      <c r="CT43" s="575"/>
      <c r="CU43" s="575"/>
      <c r="CV43" s="575"/>
      <c r="CW43" s="575"/>
      <c r="CX43" s="575"/>
      <c r="CY43" s="576"/>
      <c r="CZ43" s="597">
        <v>0.6</v>
      </c>
      <c r="DA43" s="598"/>
      <c r="DB43" s="598"/>
      <c r="DC43" s="599"/>
      <c r="DD43" s="569">
        <v>50742</v>
      </c>
      <c r="DE43" s="575"/>
      <c r="DF43" s="575"/>
      <c r="DG43" s="575"/>
      <c r="DH43" s="575"/>
      <c r="DI43" s="575"/>
      <c r="DJ43" s="575"/>
      <c r="DK43" s="576"/>
      <c r="DL43" s="633"/>
      <c r="DM43" s="634"/>
      <c r="DN43" s="634"/>
      <c r="DO43" s="634"/>
      <c r="DP43" s="634"/>
      <c r="DQ43" s="634"/>
      <c r="DR43" s="634"/>
      <c r="DS43" s="634"/>
      <c r="DT43" s="634"/>
      <c r="DU43" s="634"/>
      <c r="DV43" s="635"/>
      <c r="DW43" s="630"/>
      <c r="DX43" s="631"/>
      <c r="DY43" s="631"/>
      <c r="DZ43" s="631"/>
      <c r="EA43" s="631"/>
      <c r="EB43" s="631"/>
      <c r="EC43" s="632"/>
    </row>
    <row r="44" spans="2:133" ht="11.25" customHeight="1">
      <c r="B44" s="189" t="s">
        <v>392</v>
      </c>
      <c r="CD44" s="644" t="s">
        <v>369</v>
      </c>
      <c r="CE44" s="645"/>
      <c r="CF44" s="579" t="s">
        <v>435</v>
      </c>
      <c r="CG44" s="580"/>
      <c r="CH44" s="580"/>
      <c r="CI44" s="580"/>
      <c r="CJ44" s="580"/>
      <c r="CK44" s="580"/>
      <c r="CL44" s="580"/>
      <c r="CM44" s="580"/>
      <c r="CN44" s="580"/>
      <c r="CO44" s="580"/>
      <c r="CP44" s="580"/>
      <c r="CQ44" s="581"/>
      <c r="CR44" s="577">
        <v>1453832</v>
      </c>
      <c r="CS44" s="570"/>
      <c r="CT44" s="570"/>
      <c r="CU44" s="570"/>
      <c r="CV44" s="570"/>
      <c r="CW44" s="570"/>
      <c r="CX44" s="570"/>
      <c r="CY44" s="571"/>
      <c r="CZ44" s="597">
        <v>14.8</v>
      </c>
      <c r="DA44" s="612"/>
      <c r="DB44" s="612"/>
      <c r="DC44" s="613"/>
      <c r="DD44" s="569">
        <v>282583</v>
      </c>
      <c r="DE44" s="570"/>
      <c r="DF44" s="570"/>
      <c r="DG44" s="570"/>
      <c r="DH44" s="570"/>
      <c r="DI44" s="570"/>
      <c r="DJ44" s="570"/>
      <c r="DK44" s="571"/>
      <c r="DL44" s="633"/>
      <c r="DM44" s="634"/>
      <c r="DN44" s="634"/>
      <c r="DO44" s="634"/>
      <c r="DP44" s="634"/>
      <c r="DQ44" s="634"/>
      <c r="DR44" s="634"/>
      <c r="DS44" s="634"/>
      <c r="DT44" s="634"/>
      <c r="DU44" s="634"/>
      <c r="DV44" s="635"/>
      <c r="DW44" s="630"/>
      <c r="DX44" s="631"/>
      <c r="DY44" s="631"/>
      <c r="DZ44" s="631"/>
      <c r="EA44" s="631"/>
      <c r="EB44" s="631"/>
      <c r="EC44" s="632"/>
    </row>
    <row r="45" spans="2:133" ht="11.25" customHeight="1">
      <c r="CD45" s="646"/>
      <c r="CE45" s="647"/>
      <c r="CF45" s="579" t="s">
        <v>436</v>
      </c>
      <c r="CG45" s="580"/>
      <c r="CH45" s="580"/>
      <c r="CI45" s="580"/>
      <c r="CJ45" s="580"/>
      <c r="CK45" s="580"/>
      <c r="CL45" s="580"/>
      <c r="CM45" s="580"/>
      <c r="CN45" s="580"/>
      <c r="CO45" s="580"/>
      <c r="CP45" s="580"/>
      <c r="CQ45" s="581"/>
      <c r="CR45" s="577">
        <v>548343</v>
      </c>
      <c r="CS45" s="575"/>
      <c r="CT45" s="575"/>
      <c r="CU45" s="575"/>
      <c r="CV45" s="575"/>
      <c r="CW45" s="575"/>
      <c r="CX45" s="575"/>
      <c r="CY45" s="576"/>
      <c r="CZ45" s="597">
        <v>5.6</v>
      </c>
      <c r="DA45" s="598"/>
      <c r="DB45" s="598"/>
      <c r="DC45" s="599"/>
      <c r="DD45" s="569">
        <v>46683</v>
      </c>
      <c r="DE45" s="575"/>
      <c r="DF45" s="575"/>
      <c r="DG45" s="575"/>
      <c r="DH45" s="575"/>
      <c r="DI45" s="575"/>
      <c r="DJ45" s="575"/>
      <c r="DK45" s="576"/>
      <c r="DL45" s="633"/>
      <c r="DM45" s="634"/>
      <c r="DN45" s="634"/>
      <c r="DO45" s="634"/>
      <c r="DP45" s="634"/>
      <c r="DQ45" s="634"/>
      <c r="DR45" s="634"/>
      <c r="DS45" s="634"/>
      <c r="DT45" s="634"/>
      <c r="DU45" s="634"/>
      <c r="DV45" s="635"/>
      <c r="DW45" s="630"/>
      <c r="DX45" s="631"/>
      <c r="DY45" s="631"/>
      <c r="DZ45" s="631"/>
      <c r="EA45" s="631"/>
      <c r="EB45" s="631"/>
      <c r="EC45" s="632"/>
    </row>
    <row r="46" spans="2:133" ht="11.25" customHeight="1">
      <c r="CD46" s="646"/>
      <c r="CE46" s="647"/>
      <c r="CF46" s="579" t="s">
        <v>437</v>
      </c>
      <c r="CG46" s="580"/>
      <c r="CH46" s="580"/>
      <c r="CI46" s="580"/>
      <c r="CJ46" s="580"/>
      <c r="CK46" s="580"/>
      <c r="CL46" s="580"/>
      <c r="CM46" s="580"/>
      <c r="CN46" s="580"/>
      <c r="CO46" s="580"/>
      <c r="CP46" s="580"/>
      <c r="CQ46" s="581"/>
      <c r="CR46" s="577">
        <v>823428</v>
      </c>
      <c r="CS46" s="570"/>
      <c r="CT46" s="570"/>
      <c r="CU46" s="570"/>
      <c r="CV46" s="570"/>
      <c r="CW46" s="570"/>
      <c r="CX46" s="570"/>
      <c r="CY46" s="571"/>
      <c r="CZ46" s="597">
        <v>8.4</v>
      </c>
      <c r="DA46" s="612"/>
      <c r="DB46" s="612"/>
      <c r="DC46" s="613"/>
      <c r="DD46" s="569">
        <v>229639</v>
      </c>
      <c r="DE46" s="570"/>
      <c r="DF46" s="570"/>
      <c r="DG46" s="570"/>
      <c r="DH46" s="570"/>
      <c r="DI46" s="570"/>
      <c r="DJ46" s="570"/>
      <c r="DK46" s="571"/>
      <c r="DL46" s="633"/>
      <c r="DM46" s="634"/>
      <c r="DN46" s="634"/>
      <c r="DO46" s="634"/>
      <c r="DP46" s="634"/>
      <c r="DQ46" s="634"/>
      <c r="DR46" s="634"/>
      <c r="DS46" s="634"/>
      <c r="DT46" s="634"/>
      <c r="DU46" s="634"/>
      <c r="DV46" s="635"/>
      <c r="DW46" s="630"/>
      <c r="DX46" s="631"/>
      <c r="DY46" s="631"/>
      <c r="DZ46" s="631"/>
      <c r="EA46" s="631"/>
      <c r="EB46" s="631"/>
      <c r="EC46" s="632"/>
    </row>
    <row r="47" spans="2:133" ht="11.25" customHeight="1">
      <c r="CD47" s="646"/>
      <c r="CE47" s="647"/>
      <c r="CF47" s="579" t="s">
        <v>438</v>
      </c>
      <c r="CG47" s="580"/>
      <c r="CH47" s="580"/>
      <c r="CI47" s="580"/>
      <c r="CJ47" s="580"/>
      <c r="CK47" s="580"/>
      <c r="CL47" s="580"/>
      <c r="CM47" s="580"/>
      <c r="CN47" s="580"/>
      <c r="CO47" s="580"/>
      <c r="CP47" s="580"/>
      <c r="CQ47" s="581"/>
      <c r="CR47" s="577">
        <v>10313</v>
      </c>
      <c r="CS47" s="575"/>
      <c r="CT47" s="575"/>
      <c r="CU47" s="575"/>
      <c r="CV47" s="575"/>
      <c r="CW47" s="575"/>
      <c r="CX47" s="575"/>
      <c r="CY47" s="576"/>
      <c r="CZ47" s="597">
        <v>0.1</v>
      </c>
      <c r="DA47" s="598"/>
      <c r="DB47" s="598"/>
      <c r="DC47" s="599"/>
      <c r="DD47" s="569">
        <v>10313</v>
      </c>
      <c r="DE47" s="575"/>
      <c r="DF47" s="575"/>
      <c r="DG47" s="575"/>
      <c r="DH47" s="575"/>
      <c r="DI47" s="575"/>
      <c r="DJ47" s="575"/>
      <c r="DK47" s="576"/>
      <c r="DL47" s="633"/>
      <c r="DM47" s="634"/>
      <c r="DN47" s="634"/>
      <c r="DO47" s="634"/>
      <c r="DP47" s="634"/>
      <c r="DQ47" s="634"/>
      <c r="DR47" s="634"/>
      <c r="DS47" s="634"/>
      <c r="DT47" s="634"/>
      <c r="DU47" s="634"/>
      <c r="DV47" s="635"/>
      <c r="DW47" s="630"/>
      <c r="DX47" s="631"/>
      <c r="DY47" s="631"/>
      <c r="DZ47" s="631"/>
      <c r="EA47" s="631"/>
      <c r="EB47" s="631"/>
      <c r="EC47" s="632"/>
    </row>
    <row r="48" spans="2:133">
      <c r="CD48" s="648"/>
      <c r="CE48" s="649"/>
      <c r="CF48" s="579" t="s">
        <v>439</v>
      </c>
      <c r="CG48" s="580"/>
      <c r="CH48" s="580"/>
      <c r="CI48" s="580"/>
      <c r="CJ48" s="580"/>
      <c r="CK48" s="580"/>
      <c r="CL48" s="580"/>
      <c r="CM48" s="580"/>
      <c r="CN48" s="580"/>
      <c r="CO48" s="580"/>
      <c r="CP48" s="580"/>
      <c r="CQ48" s="581"/>
      <c r="CR48" s="577" t="s">
        <v>440</v>
      </c>
      <c r="CS48" s="570"/>
      <c r="CT48" s="570"/>
      <c r="CU48" s="570"/>
      <c r="CV48" s="570"/>
      <c r="CW48" s="570"/>
      <c r="CX48" s="570"/>
      <c r="CY48" s="571"/>
      <c r="CZ48" s="597" t="s">
        <v>440</v>
      </c>
      <c r="DA48" s="612"/>
      <c r="DB48" s="612"/>
      <c r="DC48" s="613"/>
      <c r="DD48" s="569" t="s">
        <v>440</v>
      </c>
      <c r="DE48" s="570"/>
      <c r="DF48" s="570"/>
      <c r="DG48" s="570"/>
      <c r="DH48" s="570"/>
      <c r="DI48" s="570"/>
      <c r="DJ48" s="570"/>
      <c r="DK48" s="571"/>
      <c r="DL48" s="633"/>
      <c r="DM48" s="634"/>
      <c r="DN48" s="634"/>
      <c r="DO48" s="634"/>
      <c r="DP48" s="634"/>
      <c r="DQ48" s="634"/>
      <c r="DR48" s="634"/>
      <c r="DS48" s="634"/>
      <c r="DT48" s="634"/>
      <c r="DU48" s="634"/>
      <c r="DV48" s="635"/>
      <c r="DW48" s="630"/>
      <c r="DX48" s="631"/>
      <c r="DY48" s="631"/>
      <c r="DZ48" s="631"/>
      <c r="EA48" s="631"/>
      <c r="EB48" s="631"/>
      <c r="EC48" s="632"/>
    </row>
    <row r="49" spans="82:133" ht="11.25" customHeight="1">
      <c r="CD49" s="585" t="s">
        <v>441</v>
      </c>
      <c r="CE49" s="586"/>
      <c r="CF49" s="586"/>
      <c r="CG49" s="586"/>
      <c r="CH49" s="586"/>
      <c r="CI49" s="586"/>
      <c r="CJ49" s="586"/>
      <c r="CK49" s="586"/>
      <c r="CL49" s="586"/>
      <c r="CM49" s="586"/>
      <c r="CN49" s="586"/>
      <c r="CO49" s="586"/>
      <c r="CP49" s="586"/>
      <c r="CQ49" s="587"/>
      <c r="CR49" s="609">
        <v>9829553</v>
      </c>
      <c r="CS49" s="618"/>
      <c r="CT49" s="618"/>
      <c r="CU49" s="618"/>
      <c r="CV49" s="618"/>
      <c r="CW49" s="618"/>
      <c r="CX49" s="618"/>
      <c r="CY49" s="636"/>
      <c r="CZ49" s="637">
        <v>100</v>
      </c>
      <c r="DA49" s="638"/>
      <c r="DB49" s="638"/>
      <c r="DC49" s="639"/>
      <c r="DD49" s="640">
        <v>6786499</v>
      </c>
      <c r="DE49" s="618"/>
      <c r="DF49" s="618"/>
      <c r="DG49" s="618"/>
      <c r="DH49" s="618"/>
      <c r="DI49" s="618"/>
      <c r="DJ49" s="618"/>
      <c r="DK49" s="636"/>
      <c r="DL49" s="641"/>
      <c r="DM49" s="642"/>
      <c r="DN49" s="642"/>
      <c r="DO49" s="642"/>
      <c r="DP49" s="642"/>
      <c r="DQ49" s="642"/>
      <c r="DR49" s="642"/>
      <c r="DS49" s="642"/>
      <c r="DT49" s="642"/>
      <c r="DU49" s="642"/>
      <c r="DV49" s="643"/>
      <c r="DW49" s="627"/>
      <c r="DX49" s="628"/>
      <c r="DY49" s="628"/>
      <c r="DZ49" s="628"/>
      <c r="EA49" s="628"/>
      <c r="EB49" s="628"/>
      <c r="EC49" s="629"/>
    </row>
    <row r="50" spans="82:133" hidden="1"/>
    <row r="51" spans="82:133" hidden="1"/>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D35:CQ35"/>
    <mergeCell ref="AL31:AO31"/>
    <mergeCell ref="CF30:CQ30"/>
    <mergeCell ref="BR31:BW31"/>
    <mergeCell ref="BX31:CB31"/>
    <mergeCell ref="BG31:BL31"/>
    <mergeCell ref="BM31:BQ31"/>
    <mergeCell ref="BR30:BW30"/>
    <mergeCell ref="AX31:BF31"/>
    <mergeCell ref="AX32:BF32"/>
    <mergeCell ref="Z30:AC30"/>
    <mergeCell ref="AD30:AK30"/>
    <mergeCell ref="CR34:CY34"/>
    <mergeCell ref="AQ34:BF34"/>
    <mergeCell ref="CF32:CQ32"/>
    <mergeCell ref="CD33:CQ33"/>
    <mergeCell ref="CD34:CQ34"/>
    <mergeCell ref="AL30:AO30"/>
    <mergeCell ref="AT30:AT32"/>
    <mergeCell ref="BM32:BQ32"/>
    <mergeCell ref="CD36:CQ36"/>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R33:Y33"/>
    <mergeCell ref="Z33:AC33"/>
    <mergeCell ref="AD33:AK33"/>
    <mergeCell ref="AL33:AO33"/>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R34:Y34"/>
    <mergeCell ref="AL34:AO34"/>
    <mergeCell ref="Z34:AC34"/>
    <mergeCell ref="AD34:AK34"/>
    <mergeCell ref="AZ37:BF37"/>
    <mergeCell ref="R36:Y36"/>
    <mergeCell ref="Z36:AC36"/>
    <mergeCell ref="AD36:AK36"/>
    <mergeCell ref="DW40:EC40"/>
    <mergeCell ref="DL39:DV39"/>
    <mergeCell ref="DW39:EC39"/>
    <mergeCell ref="BV38:CB38"/>
    <mergeCell ref="CR40:CY40"/>
    <mergeCell ref="DL40:DV40"/>
    <mergeCell ref="CD39:CQ39"/>
    <mergeCell ref="CD40:CQ40"/>
    <mergeCell ref="CZ40:DC40"/>
    <mergeCell ref="DD40:DK40"/>
    <mergeCell ref="CZ41:DC41"/>
    <mergeCell ref="R35:Y35"/>
    <mergeCell ref="Z35:AC35"/>
    <mergeCell ref="AD35:AK35"/>
    <mergeCell ref="AL36:AO36"/>
    <mergeCell ref="AL35:AO35"/>
    <mergeCell ref="CR39:CY39"/>
    <mergeCell ref="BV36:CB36"/>
    <mergeCell ref="CD37:CQ37"/>
    <mergeCell ref="CD38:CQ38"/>
    <mergeCell ref="DL42:DV42"/>
    <mergeCell ref="DD41:DK41"/>
    <mergeCell ref="BV40:CB40"/>
    <mergeCell ref="CR42:CY42"/>
    <mergeCell ref="BG39:BK41"/>
    <mergeCell ref="AZ39:BF39"/>
    <mergeCell ref="BV39:CB39"/>
    <mergeCell ref="CR41:CY41"/>
    <mergeCell ref="BM41:BU41"/>
    <mergeCell ref="AZ40:BF40"/>
    <mergeCell ref="CZ44:DC44"/>
    <mergeCell ref="DD44:DK44"/>
    <mergeCell ref="CR45:CY45"/>
    <mergeCell ref="DD47:DK47"/>
    <mergeCell ref="DD48:DK48"/>
    <mergeCell ref="CZ48:DC48"/>
    <mergeCell ref="CZ46:DC46"/>
    <mergeCell ref="DD45:DK45"/>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DQ15:EC15"/>
    <mergeCell ref="DQ13:EC13"/>
    <mergeCell ref="CD16:CQ16"/>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CF44:CQ44"/>
    <mergeCell ref="CF45:CQ45"/>
    <mergeCell ref="CF46:CQ46"/>
    <mergeCell ref="CF47:CQ47"/>
    <mergeCell ref="CD44:CE48"/>
    <mergeCell ref="CD42:CQ42"/>
    <mergeCell ref="CR29:CY29"/>
    <mergeCell ref="CZ29:DC29"/>
    <mergeCell ref="CD29:CE32"/>
    <mergeCell ref="AQ41:AY41"/>
    <mergeCell ref="BV41:CB41"/>
    <mergeCell ref="CF29:CQ29"/>
    <mergeCell ref="CR30:CY30"/>
    <mergeCell ref="CZ30:DC30"/>
    <mergeCell ref="BM39:BU39"/>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25"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442</v>
      </c>
      <c r="DK2" s="1096"/>
      <c r="DL2" s="1096"/>
      <c r="DM2" s="1096"/>
      <c r="DN2" s="1096"/>
      <c r="DO2" s="1097"/>
      <c r="DP2" s="197"/>
      <c r="DQ2" s="1095" t="s">
        <v>443</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446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447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5" t="s">
        <v>448</v>
      </c>
      <c r="B5" s="986"/>
      <c r="C5" s="986"/>
      <c r="D5" s="986"/>
      <c r="E5" s="986"/>
      <c r="F5" s="986"/>
      <c r="G5" s="986"/>
      <c r="H5" s="986"/>
      <c r="I5" s="986"/>
      <c r="J5" s="986"/>
      <c r="K5" s="986"/>
      <c r="L5" s="986"/>
      <c r="M5" s="986"/>
      <c r="N5" s="986"/>
      <c r="O5" s="986"/>
      <c r="P5" s="987"/>
      <c r="Q5" s="991" t="s">
        <v>449</v>
      </c>
      <c r="R5" s="992"/>
      <c r="S5" s="992"/>
      <c r="T5" s="992"/>
      <c r="U5" s="993"/>
      <c r="V5" s="991" t="s">
        <v>450</v>
      </c>
      <c r="W5" s="992"/>
      <c r="X5" s="992"/>
      <c r="Y5" s="992"/>
      <c r="Z5" s="993"/>
      <c r="AA5" s="991" t="s">
        <v>451</v>
      </c>
      <c r="AB5" s="992"/>
      <c r="AC5" s="992"/>
      <c r="AD5" s="992"/>
      <c r="AE5" s="992"/>
      <c r="AF5" s="1098" t="s">
        <v>452</v>
      </c>
      <c r="AG5" s="992"/>
      <c r="AH5" s="992"/>
      <c r="AI5" s="992"/>
      <c r="AJ5" s="1015"/>
      <c r="AK5" s="992" t="s">
        <v>453</v>
      </c>
      <c r="AL5" s="992"/>
      <c r="AM5" s="992"/>
      <c r="AN5" s="992"/>
      <c r="AO5" s="993"/>
      <c r="AP5" s="991" t="s">
        <v>454</v>
      </c>
      <c r="AQ5" s="992"/>
      <c r="AR5" s="992"/>
      <c r="AS5" s="992"/>
      <c r="AT5" s="993"/>
      <c r="AU5" s="991" t="s">
        <v>455</v>
      </c>
      <c r="AV5" s="992"/>
      <c r="AW5" s="992"/>
      <c r="AX5" s="992"/>
      <c r="AY5" s="1015"/>
      <c r="AZ5" s="204"/>
      <c r="BA5" s="204"/>
      <c r="BB5" s="204"/>
      <c r="BC5" s="204"/>
      <c r="BD5" s="204"/>
      <c r="BE5" s="205"/>
      <c r="BF5" s="205"/>
      <c r="BG5" s="205"/>
      <c r="BH5" s="205"/>
      <c r="BI5" s="205"/>
      <c r="BJ5" s="205"/>
      <c r="BK5" s="205"/>
      <c r="BL5" s="205"/>
      <c r="BM5" s="205"/>
      <c r="BN5" s="205"/>
      <c r="BO5" s="205"/>
      <c r="BP5" s="205"/>
      <c r="BQ5" s="985" t="s">
        <v>456</v>
      </c>
      <c r="BR5" s="986"/>
      <c r="BS5" s="986"/>
      <c r="BT5" s="986"/>
      <c r="BU5" s="986"/>
      <c r="BV5" s="986"/>
      <c r="BW5" s="986"/>
      <c r="BX5" s="986"/>
      <c r="BY5" s="986"/>
      <c r="BZ5" s="986"/>
      <c r="CA5" s="986"/>
      <c r="CB5" s="986"/>
      <c r="CC5" s="986"/>
      <c r="CD5" s="986"/>
      <c r="CE5" s="986"/>
      <c r="CF5" s="986"/>
      <c r="CG5" s="987"/>
      <c r="CH5" s="991" t="s">
        <v>457</v>
      </c>
      <c r="CI5" s="992"/>
      <c r="CJ5" s="992"/>
      <c r="CK5" s="992"/>
      <c r="CL5" s="993"/>
      <c r="CM5" s="991" t="s">
        <v>458</v>
      </c>
      <c r="CN5" s="992"/>
      <c r="CO5" s="992"/>
      <c r="CP5" s="992"/>
      <c r="CQ5" s="993"/>
      <c r="CR5" s="991" t="s">
        <v>459</v>
      </c>
      <c r="CS5" s="992"/>
      <c r="CT5" s="992"/>
      <c r="CU5" s="992"/>
      <c r="CV5" s="993"/>
      <c r="CW5" s="991" t="s">
        <v>460</v>
      </c>
      <c r="CX5" s="992"/>
      <c r="CY5" s="992"/>
      <c r="CZ5" s="992"/>
      <c r="DA5" s="993"/>
      <c r="DB5" s="991" t="s">
        <v>461</v>
      </c>
      <c r="DC5" s="992"/>
      <c r="DD5" s="992"/>
      <c r="DE5" s="992"/>
      <c r="DF5" s="993"/>
      <c r="DG5" s="1105" t="s">
        <v>462</v>
      </c>
      <c r="DH5" s="1106"/>
      <c r="DI5" s="1106"/>
      <c r="DJ5" s="1106"/>
      <c r="DK5" s="1107"/>
      <c r="DL5" s="1105" t="s">
        <v>463</v>
      </c>
      <c r="DM5" s="1106"/>
      <c r="DN5" s="1106"/>
      <c r="DO5" s="1106"/>
      <c r="DP5" s="1107"/>
      <c r="DQ5" s="991" t="s">
        <v>464</v>
      </c>
      <c r="DR5" s="992"/>
      <c r="DS5" s="992"/>
      <c r="DT5" s="992"/>
      <c r="DU5" s="993"/>
      <c r="DV5" s="991" t="s">
        <v>455</v>
      </c>
      <c r="DW5" s="992"/>
      <c r="DX5" s="992"/>
      <c r="DY5" s="992"/>
      <c r="DZ5" s="1015"/>
      <c r="EA5" s="202"/>
    </row>
    <row r="6" spans="1:131" s="20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c r="A7" s="206">
        <v>1</v>
      </c>
      <c r="B7" s="1042" t="s">
        <v>465</v>
      </c>
      <c r="C7" s="1043"/>
      <c r="D7" s="1043"/>
      <c r="E7" s="1043"/>
      <c r="F7" s="1043"/>
      <c r="G7" s="1043"/>
      <c r="H7" s="1043"/>
      <c r="I7" s="1043"/>
      <c r="J7" s="1043"/>
      <c r="K7" s="1043"/>
      <c r="L7" s="1043"/>
      <c r="M7" s="1043"/>
      <c r="N7" s="1043"/>
      <c r="O7" s="1043"/>
      <c r="P7" s="1044"/>
      <c r="Q7" s="1092">
        <v>10012</v>
      </c>
      <c r="R7" s="1093"/>
      <c r="S7" s="1093"/>
      <c r="T7" s="1093"/>
      <c r="U7" s="1093"/>
      <c r="V7" s="1093">
        <v>9693</v>
      </c>
      <c r="W7" s="1093"/>
      <c r="X7" s="1093"/>
      <c r="Y7" s="1093"/>
      <c r="Z7" s="1093"/>
      <c r="AA7" s="1093">
        <v>318</v>
      </c>
      <c r="AB7" s="1093"/>
      <c r="AC7" s="1093"/>
      <c r="AD7" s="1093"/>
      <c r="AE7" s="1094"/>
      <c r="AF7" s="1084">
        <v>308</v>
      </c>
      <c r="AG7" s="1085"/>
      <c r="AH7" s="1085"/>
      <c r="AI7" s="1085"/>
      <c r="AJ7" s="1086"/>
      <c r="AK7" s="1090">
        <v>56</v>
      </c>
      <c r="AL7" s="1091"/>
      <c r="AM7" s="1091"/>
      <c r="AN7" s="1091"/>
      <c r="AO7" s="1091"/>
      <c r="AP7" s="1091">
        <v>14129</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c r="BT7" s="1088"/>
      <c r="BU7" s="1088"/>
      <c r="BV7" s="1088"/>
      <c r="BW7" s="1088"/>
      <c r="BX7" s="1088"/>
      <c r="BY7" s="1088"/>
      <c r="BZ7" s="1088"/>
      <c r="CA7" s="1088"/>
      <c r="CB7" s="1088"/>
      <c r="CC7" s="1088"/>
      <c r="CD7" s="1088"/>
      <c r="CE7" s="1088"/>
      <c r="CF7" s="1088"/>
      <c r="CG7" s="1089"/>
      <c r="CH7" s="1102"/>
      <c r="CI7" s="1103"/>
      <c r="CJ7" s="1103"/>
      <c r="CK7" s="1103"/>
      <c r="CL7" s="1104"/>
      <c r="CM7" s="1102"/>
      <c r="CN7" s="1103"/>
      <c r="CO7" s="1103"/>
      <c r="CP7" s="1103"/>
      <c r="CQ7" s="1104"/>
      <c r="CR7" s="1102"/>
      <c r="CS7" s="1103"/>
      <c r="CT7" s="1103"/>
      <c r="CU7" s="1103"/>
      <c r="CV7" s="1104"/>
      <c r="CW7" s="1102"/>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11"/>
      <c r="DW7" s="1112"/>
      <c r="DX7" s="1112"/>
      <c r="DY7" s="1112"/>
      <c r="DZ7" s="1113"/>
      <c r="EA7" s="202"/>
    </row>
    <row r="8" spans="1:131" s="203" customFormat="1" ht="26.25" customHeight="1">
      <c r="A8" s="209">
        <v>2</v>
      </c>
      <c r="B8" s="1024" t="s">
        <v>466</v>
      </c>
      <c r="C8" s="1025"/>
      <c r="D8" s="1025"/>
      <c r="E8" s="1025"/>
      <c r="F8" s="1025"/>
      <c r="G8" s="1025"/>
      <c r="H8" s="1025"/>
      <c r="I8" s="1025"/>
      <c r="J8" s="1025"/>
      <c r="K8" s="1025"/>
      <c r="L8" s="1025"/>
      <c r="M8" s="1025"/>
      <c r="N8" s="1025"/>
      <c r="O8" s="1025"/>
      <c r="P8" s="1026"/>
      <c r="Q8" s="1039">
        <v>195</v>
      </c>
      <c r="R8" s="1040"/>
      <c r="S8" s="1040"/>
      <c r="T8" s="1040"/>
      <c r="U8" s="1040"/>
      <c r="V8" s="1040">
        <v>195</v>
      </c>
      <c r="W8" s="1040"/>
      <c r="X8" s="1040"/>
      <c r="Y8" s="1040"/>
      <c r="Z8" s="1040"/>
      <c r="AA8" s="1040"/>
      <c r="AB8" s="1040"/>
      <c r="AC8" s="1040"/>
      <c r="AD8" s="1040"/>
      <c r="AE8" s="1041"/>
      <c r="AF8" s="1029" t="s">
        <v>467</v>
      </c>
      <c r="AG8" s="1030"/>
      <c r="AH8" s="1030"/>
      <c r="AI8" s="1030"/>
      <c r="AJ8" s="1031"/>
      <c r="AK8" s="1081">
        <v>50</v>
      </c>
      <c r="AL8" s="1082"/>
      <c r="AM8" s="1082"/>
      <c r="AN8" s="1082"/>
      <c r="AO8" s="1082"/>
      <c r="AP8" s="1082">
        <v>4</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24" t="s">
        <v>468</v>
      </c>
      <c r="C9" s="1025"/>
      <c r="D9" s="1025"/>
      <c r="E9" s="1025"/>
      <c r="F9" s="1025"/>
      <c r="G9" s="1025"/>
      <c r="H9" s="1025"/>
      <c r="I9" s="1025"/>
      <c r="J9" s="1025"/>
      <c r="K9" s="1025"/>
      <c r="L9" s="1025"/>
      <c r="M9" s="1025"/>
      <c r="N9" s="1025"/>
      <c r="O9" s="1025"/>
      <c r="P9" s="1026"/>
      <c r="Q9" s="1039">
        <v>0</v>
      </c>
      <c r="R9" s="1040"/>
      <c r="S9" s="1040"/>
      <c r="T9" s="1040"/>
      <c r="U9" s="1040"/>
      <c r="V9" s="1040">
        <v>0</v>
      </c>
      <c r="W9" s="1040"/>
      <c r="X9" s="1040"/>
      <c r="Y9" s="1040"/>
      <c r="Z9" s="1040"/>
      <c r="AA9" s="1040"/>
      <c r="AB9" s="1040"/>
      <c r="AC9" s="1040"/>
      <c r="AD9" s="1040"/>
      <c r="AE9" s="1041"/>
      <c r="AF9" s="1029" t="s">
        <v>467</v>
      </c>
      <c r="AG9" s="1030"/>
      <c r="AH9" s="1030"/>
      <c r="AI9" s="1030"/>
      <c r="AJ9" s="1031"/>
      <c r="AK9" s="1081">
        <v>0</v>
      </c>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469</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470</v>
      </c>
      <c r="B23" s="938" t="s">
        <v>471</v>
      </c>
      <c r="C23" s="939"/>
      <c r="D23" s="939"/>
      <c r="E23" s="939"/>
      <c r="F23" s="939"/>
      <c r="G23" s="939"/>
      <c r="H23" s="939"/>
      <c r="I23" s="939"/>
      <c r="J23" s="939"/>
      <c r="K23" s="939"/>
      <c r="L23" s="939"/>
      <c r="M23" s="939"/>
      <c r="N23" s="939"/>
      <c r="O23" s="939"/>
      <c r="P23" s="940"/>
      <c r="Q23" s="1064">
        <v>10148</v>
      </c>
      <c r="R23" s="1065"/>
      <c r="S23" s="1065"/>
      <c r="T23" s="1065"/>
      <c r="U23" s="1065"/>
      <c r="V23" s="1065">
        <v>9830</v>
      </c>
      <c r="W23" s="1065"/>
      <c r="X23" s="1065"/>
      <c r="Y23" s="1065"/>
      <c r="Z23" s="1065"/>
      <c r="AA23" s="1065">
        <v>318</v>
      </c>
      <c r="AB23" s="1065"/>
      <c r="AC23" s="1065"/>
      <c r="AD23" s="1065"/>
      <c r="AE23" s="1066"/>
      <c r="AF23" s="1067">
        <v>308</v>
      </c>
      <c r="AG23" s="1065"/>
      <c r="AH23" s="1065"/>
      <c r="AI23" s="1065"/>
      <c r="AJ23" s="1068"/>
      <c r="AK23" s="1069"/>
      <c r="AL23" s="1070"/>
      <c r="AM23" s="1070"/>
      <c r="AN23" s="1070"/>
      <c r="AO23" s="1070"/>
      <c r="AP23" s="1065">
        <v>14133</v>
      </c>
      <c r="AQ23" s="1065"/>
      <c r="AR23" s="1065"/>
      <c r="AS23" s="1065"/>
      <c r="AT23" s="1065"/>
      <c r="AU23" s="1074"/>
      <c r="AV23" s="1074"/>
      <c r="AW23" s="1074"/>
      <c r="AX23" s="1074"/>
      <c r="AY23" s="1075"/>
      <c r="AZ23" s="1060" t="s">
        <v>472</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474</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5" t="s">
        <v>448</v>
      </c>
      <c r="B26" s="986"/>
      <c r="C26" s="986"/>
      <c r="D26" s="986"/>
      <c r="E26" s="986"/>
      <c r="F26" s="986"/>
      <c r="G26" s="986"/>
      <c r="H26" s="986"/>
      <c r="I26" s="986"/>
      <c r="J26" s="986"/>
      <c r="K26" s="986"/>
      <c r="L26" s="986"/>
      <c r="M26" s="986"/>
      <c r="N26" s="986"/>
      <c r="O26" s="986"/>
      <c r="P26" s="987"/>
      <c r="Q26" s="991" t="s">
        <v>475</v>
      </c>
      <c r="R26" s="992"/>
      <c r="S26" s="992"/>
      <c r="T26" s="992"/>
      <c r="U26" s="993"/>
      <c r="V26" s="991" t="s">
        <v>476</v>
      </c>
      <c r="W26" s="992"/>
      <c r="X26" s="992"/>
      <c r="Y26" s="992"/>
      <c r="Z26" s="993"/>
      <c r="AA26" s="991" t="s">
        <v>477</v>
      </c>
      <c r="AB26" s="992"/>
      <c r="AC26" s="992"/>
      <c r="AD26" s="992"/>
      <c r="AE26" s="992"/>
      <c r="AF26" s="1056" t="s">
        <v>478</v>
      </c>
      <c r="AG26" s="999"/>
      <c r="AH26" s="999"/>
      <c r="AI26" s="999"/>
      <c r="AJ26" s="1057"/>
      <c r="AK26" s="992" t="s">
        <v>479</v>
      </c>
      <c r="AL26" s="992"/>
      <c r="AM26" s="992"/>
      <c r="AN26" s="992"/>
      <c r="AO26" s="993"/>
      <c r="AP26" s="991" t="s">
        <v>480</v>
      </c>
      <c r="AQ26" s="992"/>
      <c r="AR26" s="992"/>
      <c r="AS26" s="992"/>
      <c r="AT26" s="993"/>
      <c r="AU26" s="991" t="s">
        <v>481</v>
      </c>
      <c r="AV26" s="992"/>
      <c r="AW26" s="992"/>
      <c r="AX26" s="992"/>
      <c r="AY26" s="993"/>
      <c r="AZ26" s="991" t="s">
        <v>482</v>
      </c>
      <c r="BA26" s="992"/>
      <c r="BB26" s="992"/>
      <c r="BC26" s="992"/>
      <c r="BD26" s="993"/>
      <c r="BE26" s="991" t="s">
        <v>455</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483</v>
      </c>
      <c r="C28" s="1043"/>
      <c r="D28" s="1043"/>
      <c r="E28" s="1043"/>
      <c r="F28" s="1043"/>
      <c r="G28" s="1043"/>
      <c r="H28" s="1043"/>
      <c r="I28" s="1043"/>
      <c r="J28" s="1043"/>
      <c r="K28" s="1043"/>
      <c r="L28" s="1043"/>
      <c r="M28" s="1043"/>
      <c r="N28" s="1043"/>
      <c r="O28" s="1043"/>
      <c r="P28" s="1044"/>
      <c r="Q28" s="1045">
        <v>2155</v>
      </c>
      <c r="R28" s="1046"/>
      <c r="S28" s="1046"/>
      <c r="T28" s="1046"/>
      <c r="U28" s="1046"/>
      <c r="V28" s="1046">
        <v>2155</v>
      </c>
      <c r="W28" s="1046"/>
      <c r="X28" s="1046"/>
      <c r="Y28" s="1046"/>
      <c r="Z28" s="1046"/>
      <c r="AA28" s="1046"/>
      <c r="AB28" s="1046"/>
      <c r="AC28" s="1046"/>
      <c r="AD28" s="1046"/>
      <c r="AE28" s="1047"/>
      <c r="AF28" s="1050" t="s">
        <v>467</v>
      </c>
      <c r="AG28" s="1046"/>
      <c r="AH28" s="1046"/>
      <c r="AI28" s="1046"/>
      <c r="AJ28" s="1051"/>
      <c r="AK28" s="1048">
        <v>257</v>
      </c>
      <c r="AL28" s="1049"/>
      <c r="AM28" s="1049"/>
      <c r="AN28" s="1049"/>
      <c r="AO28" s="1049"/>
      <c r="AP28" s="1049"/>
      <c r="AQ28" s="1049"/>
      <c r="AR28" s="1049"/>
      <c r="AS28" s="1049"/>
      <c r="AT28" s="1049"/>
      <c r="AU28" s="1049">
        <v>257</v>
      </c>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24" t="s">
        <v>484</v>
      </c>
      <c r="C29" s="1025"/>
      <c r="D29" s="1025"/>
      <c r="E29" s="1025"/>
      <c r="F29" s="1025"/>
      <c r="G29" s="1025"/>
      <c r="H29" s="1025"/>
      <c r="I29" s="1025"/>
      <c r="J29" s="1025"/>
      <c r="K29" s="1025"/>
      <c r="L29" s="1025"/>
      <c r="M29" s="1025"/>
      <c r="N29" s="1025"/>
      <c r="O29" s="1025"/>
      <c r="P29" s="1026"/>
      <c r="Q29" s="1039">
        <v>1392</v>
      </c>
      <c r="R29" s="1040"/>
      <c r="S29" s="1040"/>
      <c r="T29" s="1040"/>
      <c r="U29" s="1040"/>
      <c r="V29" s="1040">
        <v>1374</v>
      </c>
      <c r="W29" s="1040"/>
      <c r="X29" s="1040"/>
      <c r="Y29" s="1040"/>
      <c r="Z29" s="1040"/>
      <c r="AA29" s="1040">
        <v>18</v>
      </c>
      <c r="AB29" s="1040"/>
      <c r="AC29" s="1040"/>
      <c r="AD29" s="1040"/>
      <c r="AE29" s="1041"/>
      <c r="AF29" s="1029">
        <v>18</v>
      </c>
      <c r="AG29" s="1030"/>
      <c r="AH29" s="1030"/>
      <c r="AI29" s="1030"/>
      <c r="AJ29" s="1031"/>
      <c r="AK29" s="961">
        <v>222</v>
      </c>
      <c r="AL29" s="947"/>
      <c r="AM29" s="947"/>
      <c r="AN29" s="947"/>
      <c r="AO29" s="947"/>
      <c r="AP29" s="947"/>
      <c r="AQ29" s="947"/>
      <c r="AR29" s="947"/>
      <c r="AS29" s="947"/>
      <c r="AT29" s="947"/>
      <c r="AU29" s="947">
        <v>222</v>
      </c>
      <c r="AV29" s="947"/>
      <c r="AW29" s="947"/>
      <c r="AX29" s="947"/>
      <c r="AY29" s="947"/>
      <c r="AZ29" s="1038"/>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24" t="s">
        <v>485</v>
      </c>
      <c r="C30" s="1025"/>
      <c r="D30" s="1025"/>
      <c r="E30" s="1025"/>
      <c r="F30" s="1025"/>
      <c r="G30" s="1025"/>
      <c r="H30" s="1025"/>
      <c r="I30" s="1025"/>
      <c r="J30" s="1025"/>
      <c r="K30" s="1025"/>
      <c r="L30" s="1025"/>
      <c r="M30" s="1025"/>
      <c r="N30" s="1025"/>
      <c r="O30" s="1025"/>
      <c r="P30" s="1026"/>
      <c r="Q30" s="1039">
        <v>136</v>
      </c>
      <c r="R30" s="1040"/>
      <c r="S30" s="1040"/>
      <c r="T30" s="1040"/>
      <c r="U30" s="1040"/>
      <c r="V30" s="1040">
        <v>136</v>
      </c>
      <c r="W30" s="1040"/>
      <c r="X30" s="1040"/>
      <c r="Y30" s="1040"/>
      <c r="Z30" s="1040"/>
      <c r="AA30" s="1040"/>
      <c r="AB30" s="1040"/>
      <c r="AC30" s="1040"/>
      <c r="AD30" s="1040"/>
      <c r="AE30" s="1041"/>
      <c r="AF30" s="1029" t="s">
        <v>467</v>
      </c>
      <c r="AG30" s="1030"/>
      <c r="AH30" s="1030"/>
      <c r="AI30" s="1030"/>
      <c r="AJ30" s="1031"/>
      <c r="AK30" s="961">
        <v>67</v>
      </c>
      <c r="AL30" s="947"/>
      <c r="AM30" s="947"/>
      <c r="AN30" s="947"/>
      <c r="AO30" s="947"/>
      <c r="AP30" s="947"/>
      <c r="AQ30" s="947"/>
      <c r="AR30" s="947"/>
      <c r="AS30" s="947"/>
      <c r="AT30" s="947"/>
      <c r="AU30" s="947">
        <v>67</v>
      </c>
      <c r="AV30" s="947"/>
      <c r="AW30" s="947"/>
      <c r="AX30" s="947"/>
      <c r="AY30" s="947"/>
      <c r="AZ30" s="1038"/>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24" t="s">
        <v>486</v>
      </c>
      <c r="C31" s="1025"/>
      <c r="D31" s="1025"/>
      <c r="E31" s="1025"/>
      <c r="F31" s="1025"/>
      <c r="G31" s="1025"/>
      <c r="H31" s="1025"/>
      <c r="I31" s="1025"/>
      <c r="J31" s="1025"/>
      <c r="K31" s="1025"/>
      <c r="L31" s="1025"/>
      <c r="M31" s="1025"/>
      <c r="N31" s="1025"/>
      <c r="O31" s="1025"/>
      <c r="P31" s="1026"/>
      <c r="Q31" s="1039">
        <v>570</v>
      </c>
      <c r="R31" s="1040"/>
      <c r="S31" s="1040"/>
      <c r="T31" s="1040"/>
      <c r="U31" s="1040"/>
      <c r="V31" s="1040">
        <v>605</v>
      </c>
      <c r="W31" s="1040"/>
      <c r="X31" s="1040"/>
      <c r="Y31" s="1040"/>
      <c r="Z31" s="1040"/>
      <c r="AA31" s="1040">
        <v>-35</v>
      </c>
      <c r="AB31" s="1040"/>
      <c r="AC31" s="1040"/>
      <c r="AD31" s="1040"/>
      <c r="AE31" s="1041"/>
      <c r="AF31" s="1029" t="s">
        <v>467</v>
      </c>
      <c r="AG31" s="1030"/>
      <c r="AH31" s="1030"/>
      <c r="AI31" s="1030"/>
      <c r="AJ31" s="1031"/>
      <c r="AK31" s="961">
        <v>165</v>
      </c>
      <c r="AL31" s="947"/>
      <c r="AM31" s="947"/>
      <c r="AN31" s="947"/>
      <c r="AO31" s="947"/>
      <c r="AP31" s="947">
        <v>2290</v>
      </c>
      <c r="AQ31" s="947"/>
      <c r="AR31" s="947"/>
      <c r="AS31" s="947"/>
      <c r="AT31" s="947"/>
      <c r="AU31" s="947">
        <v>165</v>
      </c>
      <c r="AV31" s="947"/>
      <c r="AW31" s="947"/>
      <c r="AX31" s="947"/>
      <c r="AY31" s="947"/>
      <c r="AZ31" s="1038"/>
      <c r="BA31" s="1038"/>
      <c r="BB31" s="1038"/>
      <c r="BC31" s="1038"/>
      <c r="BD31" s="1038"/>
      <c r="BE31" s="1032" t="s">
        <v>487</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24" t="s">
        <v>488</v>
      </c>
      <c r="C32" s="1025"/>
      <c r="D32" s="1025"/>
      <c r="E32" s="1025"/>
      <c r="F32" s="1025"/>
      <c r="G32" s="1025"/>
      <c r="H32" s="1025"/>
      <c r="I32" s="1025"/>
      <c r="J32" s="1025"/>
      <c r="K32" s="1025"/>
      <c r="L32" s="1025"/>
      <c r="M32" s="1025"/>
      <c r="N32" s="1025"/>
      <c r="O32" s="1025"/>
      <c r="P32" s="1026"/>
      <c r="Q32" s="1039">
        <v>346</v>
      </c>
      <c r="R32" s="1040"/>
      <c r="S32" s="1040"/>
      <c r="T32" s="1040"/>
      <c r="U32" s="1040"/>
      <c r="V32" s="1040">
        <v>346</v>
      </c>
      <c r="W32" s="1040"/>
      <c r="X32" s="1040"/>
      <c r="Y32" s="1040"/>
      <c r="Z32" s="1040"/>
      <c r="AA32" s="1040"/>
      <c r="AB32" s="1040"/>
      <c r="AC32" s="1040"/>
      <c r="AD32" s="1040"/>
      <c r="AE32" s="1041"/>
      <c r="AF32" s="1029" t="s">
        <v>467</v>
      </c>
      <c r="AG32" s="1030"/>
      <c r="AH32" s="1030"/>
      <c r="AI32" s="1030"/>
      <c r="AJ32" s="1031"/>
      <c r="AK32" s="961">
        <v>62</v>
      </c>
      <c r="AL32" s="947"/>
      <c r="AM32" s="947"/>
      <c r="AN32" s="947"/>
      <c r="AO32" s="947"/>
      <c r="AP32" s="947"/>
      <c r="AQ32" s="947"/>
      <c r="AR32" s="947"/>
      <c r="AS32" s="947"/>
      <c r="AT32" s="947"/>
      <c r="AU32" s="947">
        <v>62</v>
      </c>
      <c r="AV32" s="947"/>
      <c r="AW32" s="947"/>
      <c r="AX32" s="947"/>
      <c r="AY32" s="947"/>
      <c r="AZ32" s="1038"/>
      <c r="BA32" s="1038"/>
      <c r="BB32" s="1038"/>
      <c r="BC32" s="1038"/>
      <c r="BD32" s="1038"/>
      <c r="BE32" s="1032" t="s">
        <v>487</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24" t="s">
        <v>489</v>
      </c>
      <c r="C33" s="1025"/>
      <c r="D33" s="1025"/>
      <c r="E33" s="1025"/>
      <c r="F33" s="1025"/>
      <c r="G33" s="1025"/>
      <c r="H33" s="1025"/>
      <c r="I33" s="1025"/>
      <c r="J33" s="1025"/>
      <c r="K33" s="1025"/>
      <c r="L33" s="1025"/>
      <c r="M33" s="1025"/>
      <c r="N33" s="1025"/>
      <c r="O33" s="1025"/>
      <c r="P33" s="1026"/>
      <c r="Q33" s="1039">
        <v>0</v>
      </c>
      <c r="R33" s="1040"/>
      <c r="S33" s="1040"/>
      <c r="T33" s="1040"/>
      <c r="U33" s="1040"/>
      <c r="V33" s="1040">
        <v>0</v>
      </c>
      <c r="W33" s="1040"/>
      <c r="X33" s="1040"/>
      <c r="Y33" s="1040"/>
      <c r="Z33" s="1040"/>
      <c r="AA33" s="1040"/>
      <c r="AB33" s="1040"/>
      <c r="AC33" s="1040"/>
      <c r="AD33" s="1040"/>
      <c r="AE33" s="1041"/>
      <c r="AF33" s="1029" t="s">
        <v>467</v>
      </c>
      <c r="AG33" s="1030"/>
      <c r="AH33" s="1030"/>
      <c r="AI33" s="1030"/>
      <c r="AJ33" s="1031"/>
      <c r="AK33" s="961">
        <v>0</v>
      </c>
      <c r="AL33" s="947"/>
      <c r="AM33" s="947"/>
      <c r="AN33" s="947"/>
      <c r="AO33" s="947"/>
      <c r="AP33" s="947"/>
      <c r="AQ33" s="947"/>
      <c r="AR33" s="947"/>
      <c r="AS33" s="947"/>
      <c r="AT33" s="947"/>
      <c r="AU33" s="947">
        <v>0</v>
      </c>
      <c r="AV33" s="947"/>
      <c r="AW33" s="947"/>
      <c r="AX33" s="947"/>
      <c r="AY33" s="947"/>
      <c r="AZ33" s="1038"/>
      <c r="BA33" s="1038"/>
      <c r="BB33" s="1038"/>
      <c r="BC33" s="1038"/>
      <c r="BD33" s="1038"/>
      <c r="BE33" s="1032" t="s">
        <v>487</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24" t="s">
        <v>490</v>
      </c>
      <c r="C34" s="1025"/>
      <c r="D34" s="1025"/>
      <c r="E34" s="1025"/>
      <c r="F34" s="1025"/>
      <c r="G34" s="1025"/>
      <c r="H34" s="1025"/>
      <c r="I34" s="1025"/>
      <c r="J34" s="1025"/>
      <c r="K34" s="1025"/>
      <c r="L34" s="1025"/>
      <c r="M34" s="1025"/>
      <c r="N34" s="1025"/>
      <c r="O34" s="1025"/>
      <c r="P34" s="1026"/>
      <c r="Q34" s="1039">
        <v>48</v>
      </c>
      <c r="R34" s="1040"/>
      <c r="S34" s="1040"/>
      <c r="T34" s="1040"/>
      <c r="U34" s="1040"/>
      <c r="V34" s="1040">
        <v>48</v>
      </c>
      <c r="W34" s="1040"/>
      <c r="X34" s="1040"/>
      <c r="Y34" s="1040"/>
      <c r="Z34" s="1040"/>
      <c r="AA34" s="1040"/>
      <c r="AB34" s="1040"/>
      <c r="AC34" s="1040"/>
      <c r="AD34" s="1040"/>
      <c r="AE34" s="1041"/>
      <c r="AF34" s="1029" t="s">
        <v>467</v>
      </c>
      <c r="AG34" s="1030"/>
      <c r="AH34" s="1030"/>
      <c r="AI34" s="1030"/>
      <c r="AJ34" s="1031"/>
      <c r="AK34" s="961">
        <v>25</v>
      </c>
      <c r="AL34" s="947"/>
      <c r="AM34" s="947"/>
      <c r="AN34" s="947"/>
      <c r="AO34" s="947"/>
      <c r="AP34" s="947">
        <v>396</v>
      </c>
      <c r="AQ34" s="947"/>
      <c r="AR34" s="947"/>
      <c r="AS34" s="947"/>
      <c r="AT34" s="947"/>
      <c r="AU34" s="947">
        <v>25</v>
      </c>
      <c r="AV34" s="947"/>
      <c r="AW34" s="947"/>
      <c r="AX34" s="947"/>
      <c r="AY34" s="947"/>
      <c r="AZ34" s="1038"/>
      <c r="BA34" s="1038"/>
      <c r="BB34" s="1038"/>
      <c r="BC34" s="1038"/>
      <c r="BD34" s="1038"/>
      <c r="BE34" s="1032" t="s">
        <v>487</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491</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470</v>
      </c>
      <c r="B63" s="938" t="s">
        <v>492</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18</v>
      </c>
      <c r="AG63" s="932"/>
      <c r="AH63" s="932"/>
      <c r="AI63" s="932"/>
      <c r="AJ63" s="1037"/>
      <c r="AK63" s="997"/>
      <c r="AL63" s="942"/>
      <c r="AM63" s="942"/>
      <c r="AN63" s="942"/>
      <c r="AO63" s="942"/>
      <c r="AP63" s="932">
        <v>2686</v>
      </c>
      <c r="AQ63" s="932"/>
      <c r="AR63" s="932"/>
      <c r="AS63" s="932"/>
      <c r="AT63" s="932"/>
      <c r="AU63" s="932">
        <v>798</v>
      </c>
      <c r="AV63" s="932"/>
      <c r="AW63" s="932"/>
      <c r="AX63" s="932"/>
      <c r="AY63" s="932"/>
      <c r="AZ63" s="1011"/>
      <c r="BA63" s="1011"/>
      <c r="BB63" s="1011"/>
      <c r="BC63" s="1011"/>
      <c r="BD63" s="1011"/>
      <c r="BE63" s="933"/>
      <c r="BF63" s="933"/>
      <c r="BG63" s="933"/>
      <c r="BH63" s="933"/>
      <c r="BI63" s="934"/>
      <c r="BJ63" s="1019" t="s">
        <v>493</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494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5" t="s">
        <v>495</v>
      </c>
      <c r="B66" s="986"/>
      <c r="C66" s="986"/>
      <c r="D66" s="986"/>
      <c r="E66" s="986"/>
      <c r="F66" s="986"/>
      <c r="G66" s="986"/>
      <c r="H66" s="986"/>
      <c r="I66" s="986"/>
      <c r="J66" s="986"/>
      <c r="K66" s="986"/>
      <c r="L66" s="986"/>
      <c r="M66" s="986"/>
      <c r="N66" s="986"/>
      <c r="O66" s="986"/>
      <c r="P66" s="987"/>
      <c r="Q66" s="991" t="s">
        <v>496</v>
      </c>
      <c r="R66" s="992"/>
      <c r="S66" s="992"/>
      <c r="T66" s="992"/>
      <c r="U66" s="993"/>
      <c r="V66" s="991" t="s">
        <v>497</v>
      </c>
      <c r="W66" s="992"/>
      <c r="X66" s="992"/>
      <c r="Y66" s="992"/>
      <c r="Z66" s="993"/>
      <c r="AA66" s="991" t="s">
        <v>498</v>
      </c>
      <c r="AB66" s="992"/>
      <c r="AC66" s="992"/>
      <c r="AD66" s="992"/>
      <c r="AE66" s="993"/>
      <c r="AF66" s="998" t="s">
        <v>499</v>
      </c>
      <c r="AG66" s="999"/>
      <c r="AH66" s="999"/>
      <c r="AI66" s="999"/>
      <c r="AJ66" s="1000"/>
      <c r="AK66" s="991" t="s">
        <v>500</v>
      </c>
      <c r="AL66" s="986"/>
      <c r="AM66" s="986"/>
      <c r="AN66" s="986"/>
      <c r="AO66" s="987"/>
      <c r="AP66" s="991" t="s">
        <v>501</v>
      </c>
      <c r="AQ66" s="992"/>
      <c r="AR66" s="992"/>
      <c r="AS66" s="992"/>
      <c r="AT66" s="993"/>
      <c r="AU66" s="991" t="s">
        <v>502</v>
      </c>
      <c r="AV66" s="992"/>
      <c r="AW66" s="992"/>
      <c r="AX66" s="992"/>
      <c r="AY66" s="993"/>
      <c r="AZ66" s="991" t="s">
        <v>455</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c r="A68" s="206">
        <v>1</v>
      </c>
      <c r="B68" s="981" t="s">
        <v>587</v>
      </c>
      <c r="C68" s="982"/>
      <c r="D68" s="982"/>
      <c r="E68" s="982"/>
      <c r="F68" s="982"/>
      <c r="G68" s="982"/>
      <c r="H68" s="982"/>
      <c r="I68" s="982"/>
      <c r="J68" s="982"/>
      <c r="K68" s="982"/>
      <c r="L68" s="982"/>
      <c r="M68" s="982"/>
      <c r="N68" s="982"/>
      <c r="O68" s="982"/>
      <c r="P68" s="983"/>
      <c r="Q68" s="984">
        <v>947</v>
      </c>
      <c r="R68" s="978"/>
      <c r="S68" s="978"/>
      <c r="T68" s="978"/>
      <c r="U68" s="978"/>
      <c r="V68" s="978">
        <v>934</v>
      </c>
      <c r="W68" s="978"/>
      <c r="X68" s="978"/>
      <c r="Y68" s="978"/>
      <c r="Z68" s="978"/>
      <c r="AA68" s="978">
        <v>13</v>
      </c>
      <c r="AB68" s="978"/>
      <c r="AC68" s="978"/>
      <c r="AD68" s="978"/>
      <c r="AE68" s="978"/>
      <c r="AF68" s="978">
        <v>13</v>
      </c>
      <c r="AG68" s="978"/>
      <c r="AH68" s="978"/>
      <c r="AI68" s="978"/>
      <c r="AJ68" s="978"/>
      <c r="AK68" s="978">
        <v>18</v>
      </c>
      <c r="AL68" s="978"/>
      <c r="AM68" s="978"/>
      <c r="AN68" s="978"/>
      <c r="AO68" s="978"/>
      <c r="AP68" s="978">
        <v>42</v>
      </c>
      <c r="AQ68" s="978"/>
      <c r="AR68" s="978"/>
      <c r="AS68" s="978"/>
      <c r="AT68" s="978"/>
      <c r="AU68" s="978"/>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c r="A69" s="209">
        <v>2</v>
      </c>
      <c r="B69" s="943" t="s">
        <v>588</v>
      </c>
      <c r="C69" s="944"/>
      <c r="D69" s="944"/>
      <c r="E69" s="944"/>
      <c r="F69" s="944"/>
      <c r="G69" s="944"/>
      <c r="H69" s="944"/>
      <c r="I69" s="944"/>
      <c r="J69" s="944"/>
      <c r="K69" s="944"/>
      <c r="L69" s="944"/>
      <c r="M69" s="944"/>
      <c r="N69" s="944"/>
      <c r="O69" s="944"/>
      <c r="P69" s="945"/>
      <c r="Q69" s="946">
        <v>15708</v>
      </c>
      <c r="R69" s="947"/>
      <c r="S69" s="947"/>
      <c r="T69" s="947"/>
      <c r="U69" s="947"/>
      <c r="V69" s="947">
        <v>15094</v>
      </c>
      <c r="W69" s="947"/>
      <c r="X69" s="947"/>
      <c r="Y69" s="947"/>
      <c r="Z69" s="947"/>
      <c r="AA69" s="947">
        <v>614</v>
      </c>
      <c r="AB69" s="947"/>
      <c r="AC69" s="947"/>
      <c r="AD69" s="947"/>
      <c r="AE69" s="947"/>
      <c r="AF69" s="947">
        <v>614</v>
      </c>
      <c r="AG69" s="947"/>
      <c r="AH69" s="947"/>
      <c r="AI69" s="947"/>
      <c r="AJ69" s="947"/>
      <c r="AK69" s="947"/>
      <c r="AL69" s="947"/>
      <c r="AM69" s="947"/>
      <c r="AN69" s="947"/>
      <c r="AO69" s="947"/>
      <c r="AP69" s="947"/>
      <c r="AQ69" s="947"/>
      <c r="AR69" s="947"/>
      <c r="AS69" s="947"/>
      <c r="AT69" s="947"/>
      <c r="AU69" s="947"/>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c r="A70" s="209">
        <v>3</v>
      </c>
      <c r="B70" s="943" t="s">
        <v>589</v>
      </c>
      <c r="C70" s="944"/>
      <c r="D70" s="944"/>
      <c r="E70" s="944"/>
      <c r="F70" s="944"/>
      <c r="G70" s="944"/>
      <c r="H70" s="944"/>
      <c r="I70" s="944"/>
      <c r="J70" s="944"/>
      <c r="K70" s="944"/>
      <c r="L70" s="944"/>
      <c r="M70" s="944"/>
      <c r="N70" s="944"/>
      <c r="O70" s="944"/>
      <c r="P70" s="945"/>
      <c r="Q70" s="946">
        <v>1207</v>
      </c>
      <c r="R70" s="947"/>
      <c r="S70" s="947"/>
      <c r="T70" s="947"/>
      <c r="U70" s="947"/>
      <c r="V70" s="947">
        <v>1201</v>
      </c>
      <c r="W70" s="947"/>
      <c r="X70" s="947"/>
      <c r="Y70" s="947"/>
      <c r="Z70" s="947"/>
      <c r="AA70" s="947">
        <v>5</v>
      </c>
      <c r="AB70" s="947"/>
      <c r="AC70" s="947"/>
      <c r="AD70" s="947"/>
      <c r="AE70" s="947"/>
      <c r="AF70" s="947">
        <v>5</v>
      </c>
      <c r="AG70" s="947"/>
      <c r="AH70" s="947"/>
      <c r="AI70" s="947"/>
      <c r="AJ70" s="947"/>
      <c r="AK70" s="947">
        <v>3</v>
      </c>
      <c r="AL70" s="947"/>
      <c r="AM70" s="947"/>
      <c r="AN70" s="947"/>
      <c r="AO70" s="947"/>
      <c r="AP70" s="947"/>
      <c r="AQ70" s="947"/>
      <c r="AR70" s="947"/>
      <c r="AS70" s="947"/>
      <c r="AT70" s="947"/>
      <c r="AU70" s="947"/>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c r="A71" s="209">
        <v>4</v>
      </c>
      <c r="B71" s="943" t="s">
        <v>590</v>
      </c>
      <c r="C71" s="944"/>
      <c r="D71" s="944"/>
      <c r="E71" s="944"/>
      <c r="F71" s="944"/>
      <c r="G71" s="944"/>
      <c r="H71" s="944"/>
      <c r="I71" s="944"/>
      <c r="J71" s="944"/>
      <c r="K71" s="944"/>
      <c r="L71" s="944"/>
      <c r="M71" s="944"/>
      <c r="N71" s="944"/>
      <c r="O71" s="944"/>
      <c r="P71" s="945"/>
      <c r="Q71" s="946">
        <v>255334</v>
      </c>
      <c r="R71" s="947"/>
      <c r="S71" s="947"/>
      <c r="T71" s="947"/>
      <c r="U71" s="947"/>
      <c r="V71" s="947">
        <v>249151</v>
      </c>
      <c r="W71" s="947"/>
      <c r="X71" s="947"/>
      <c r="Y71" s="947"/>
      <c r="Z71" s="947"/>
      <c r="AA71" s="947">
        <v>6183</v>
      </c>
      <c r="AB71" s="947"/>
      <c r="AC71" s="947"/>
      <c r="AD71" s="947"/>
      <c r="AE71" s="947"/>
      <c r="AF71" s="947">
        <v>6183</v>
      </c>
      <c r="AG71" s="947"/>
      <c r="AH71" s="947"/>
      <c r="AI71" s="947"/>
      <c r="AJ71" s="947"/>
      <c r="AK71" s="947">
        <v>2863</v>
      </c>
      <c r="AL71" s="947"/>
      <c r="AM71" s="947"/>
      <c r="AN71" s="947"/>
      <c r="AO71" s="947"/>
      <c r="AP71" s="947"/>
      <c r="AQ71" s="947"/>
      <c r="AR71" s="947"/>
      <c r="AS71" s="947"/>
      <c r="AT71" s="947"/>
      <c r="AU71" s="947"/>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c r="A72" s="209">
        <v>5</v>
      </c>
      <c r="B72" s="943"/>
      <c r="C72" s="944"/>
      <c r="D72" s="944"/>
      <c r="E72" s="944"/>
      <c r="F72" s="944"/>
      <c r="G72" s="944"/>
      <c r="H72" s="944"/>
      <c r="I72" s="944"/>
      <c r="J72" s="944"/>
      <c r="K72" s="944"/>
      <c r="L72" s="944"/>
      <c r="M72" s="944"/>
      <c r="N72" s="944"/>
      <c r="O72" s="944"/>
      <c r="P72" s="945"/>
      <c r="Q72" s="946"/>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c r="A73" s="209">
        <v>6</v>
      </c>
      <c r="B73" s="943"/>
      <c r="C73" s="944"/>
      <c r="D73" s="944"/>
      <c r="E73" s="944"/>
      <c r="F73" s="944"/>
      <c r="G73" s="944"/>
      <c r="H73" s="944"/>
      <c r="I73" s="944"/>
      <c r="J73" s="944"/>
      <c r="K73" s="944"/>
      <c r="L73" s="944"/>
      <c r="M73" s="944"/>
      <c r="N73" s="944"/>
      <c r="O73" s="944"/>
      <c r="P73" s="945"/>
      <c r="Q73" s="946"/>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c r="A74" s="209">
        <v>7</v>
      </c>
      <c r="B74" s="943"/>
      <c r="C74" s="944"/>
      <c r="D74" s="944"/>
      <c r="E74" s="944"/>
      <c r="F74" s="944"/>
      <c r="G74" s="944"/>
      <c r="H74" s="944"/>
      <c r="I74" s="944"/>
      <c r="J74" s="944"/>
      <c r="K74" s="944"/>
      <c r="L74" s="944"/>
      <c r="M74" s="944"/>
      <c r="N74" s="944"/>
      <c r="O74" s="944"/>
      <c r="P74" s="945"/>
      <c r="Q74" s="946"/>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c r="A75" s="209">
        <v>8</v>
      </c>
      <c r="B75" s="943"/>
      <c r="C75" s="944"/>
      <c r="D75" s="944"/>
      <c r="E75" s="944"/>
      <c r="F75" s="944"/>
      <c r="G75" s="944"/>
      <c r="H75" s="944"/>
      <c r="I75" s="944"/>
      <c r="J75" s="944"/>
      <c r="K75" s="944"/>
      <c r="L75" s="944"/>
      <c r="M75" s="944"/>
      <c r="N75" s="944"/>
      <c r="O75" s="944"/>
      <c r="P75" s="945"/>
      <c r="Q75" s="971"/>
      <c r="R75" s="960"/>
      <c r="S75" s="960"/>
      <c r="T75" s="960"/>
      <c r="U75" s="961"/>
      <c r="V75" s="959"/>
      <c r="W75" s="960"/>
      <c r="X75" s="960"/>
      <c r="Y75" s="960"/>
      <c r="Z75" s="961"/>
      <c r="AA75" s="959"/>
      <c r="AB75" s="960"/>
      <c r="AC75" s="960"/>
      <c r="AD75" s="960"/>
      <c r="AE75" s="961"/>
      <c r="AF75" s="959"/>
      <c r="AG75" s="960"/>
      <c r="AH75" s="960"/>
      <c r="AI75" s="960"/>
      <c r="AJ75" s="961"/>
      <c r="AK75" s="959"/>
      <c r="AL75" s="960"/>
      <c r="AM75" s="960"/>
      <c r="AN75" s="960"/>
      <c r="AO75" s="961"/>
      <c r="AP75" s="959"/>
      <c r="AQ75" s="960"/>
      <c r="AR75" s="960"/>
      <c r="AS75" s="960"/>
      <c r="AT75" s="961"/>
      <c r="AU75" s="959"/>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c r="A76" s="209">
        <v>9</v>
      </c>
      <c r="B76" s="943"/>
      <c r="C76" s="944"/>
      <c r="D76" s="944"/>
      <c r="E76" s="944"/>
      <c r="F76" s="944"/>
      <c r="G76" s="944"/>
      <c r="H76" s="944"/>
      <c r="I76" s="944"/>
      <c r="J76" s="944"/>
      <c r="K76" s="944"/>
      <c r="L76" s="944"/>
      <c r="M76" s="944"/>
      <c r="N76" s="944"/>
      <c r="O76" s="944"/>
      <c r="P76" s="945"/>
      <c r="Q76" s="971"/>
      <c r="R76" s="960"/>
      <c r="S76" s="960"/>
      <c r="T76" s="960"/>
      <c r="U76" s="961"/>
      <c r="V76" s="959"/>
      <c r="W76" s="960"/>
      <c r="X76" s="960"/>
      <c r="Y76" s="960"/>
      <c r="Z76" s="961"/>
      <c r="AA76" s="959"/>
      <c r="AB76" s="960"/>
      <c r="AC76" s="960"/>
      <c r="AD76" s="960"/>
      <c r="AE76" s="961"/>
      <c r="AF76" s="959"/>
      <c r="AG76" s="960"/>
      <c r="AH76" s="960"/>
      <c r="AI76" s="960"/>
      <c r="AJ76" s="961"/>
      <c r="AK76" s="959"/>
      <c r="AL76" s="960"/>
      <c r="AM76" s="960"/>
      <c r="AN76" s="960"/>
      <c r="AO76" s="961"/>
      <c r="AP76" s="959"/>
      <c r="AQ76" s="960"/>
      <c r="AR76" s="960"/>
      <c r="AS76" s="960"/>
      <c r="AT76" s="961"/>
      <c r="AU76" s="959"/>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c r="A77" s="209">
        <v>10</v>
      </c>
      <c r="B77" s="943"/>
      <c r="C77" s="944"/>
      <c r="D77" s="944"/>
      <c r="E77" s="944"/>
      <c r="F77" s="944"/>
      <c r="G77" s="944"/>
      <c r="H77" s="944"/>
      <c r="I77" s="944"/>
      <c r="J77" s="944"/>
      <c r="K77" s="944"/>
      <c r="L77" s="944"/>
      <c r="M77" s="944"/>
      <c r="N77" s="944"/>
      <c r="O77" s="944"/>
      <c r="P77" s="945"/>
      <c r="Q77" s="971"/>
      <c r="R77" s="960"/>
      <c r="S77" s="960"/>
      <c r="T77" s="960"/>
      <c r="U77" s="961"/>
      <c r="V77" s="959"/>
      <c r="W77" s="960"/>
      <c r="X77" s="960"/>
      <c r="Y77" s="960"/>
      <c r="Z77" s="961"/>
      <c r="AA77" s="959"/>
      <c r="AB77" s="960"/>
      <c r="AC77" s="960"/>
      <c r="AD77" s="960"/>
      <c r="AE77" s="961"/>
      <c r="AF77" s="959"/>
      <c r="AG77" s="960"/>
      <c r="AH77" s="960"/>
      <c r="AI77" s="960"/>
      <c r="AJ77" s="961"/>
      <c r="AK77" s="959"/>
      <c r="AL77" s="960"/>
      <c r="AM77" s="960"/>
      <c r="AN77" s="960"/>
      <c r="AO77" s="961"/>
      <c r="AP77" s="959"/>
      <c r="AQ77" s="960"/>
      <c r="AR77" s="960"/>
      <c r="AS77" s="960"/>
      <c r="AT77" s="961"/>
      <c r="AU77" s="959"/>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c r="A88" s="212" t="s">
        <v>470</v>
      </c>
      <c r="B88" s="938" t="s">
        <v>503</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470</v>
      </c>
      <c r="BR102" s="938" t="s">
        <v>504</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505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506</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509</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510</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87" t="s">
        <v>511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512</v>
      </c>
      <c r="AB109" s="885"/>
      <c r="AC109" s="885"/>
      <c r="AD109" s="885"/>
      <c r="AE109" s="886"/>
      <c r="AF109" s="884" t="s">
        <v>368</v>
      </c>
      <c r="AG109" s="885"/>
      <c r="AH109" s="885"/>
      <c r="AI109" s="885"/>
      <c r="AJ109" s="886"/>
      <c r="AK109" s="884" t="s">
        <v>367</v>
      </c>
      <c r="AL109" s="885"/>
      <c r="AM109" s="885"/>
      <c r="AN109" s="885"/>
      <c r="AO109" s="886"/>
      <c r="AP109" s="884" t="s">
        <v>513</v>
      </c>
      <c r="AQ109" s="885"/>
      <c r="AR109" s="885"/>
      <c r="AS109" s="885"/>
      <c r="AT109" s="929"/>
      <c r="AU109" s="887" t="s">
        <v>511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512</v>
      </c>
      <c r="BR109" s="885"/>
      <c r="BS109" s="885"/>
      <c r="BT109" s="885"/>
      <c r="BU109" s="886"/>
      <c r="BV109" s="884" t="s">
        <v>368</v>
      </c>
      <c r="BW109" s="885"/>
      <c r="BX109" s="885"/>
      <c r="BY109" s="885"/>
      <c r="BZ109" s="886"/>
      <c r="CA109" s="884" t="s">
        <v>367</v>
      </c>
      <c r="CB109" s="885"/>
      <c r="CC109" s="885"/>
      <c r="CD109" s="885"/>
      <c r="CE109" s="886"/>
      <c r="CF109" s="927" t="s">
        <v>513</v>
      </c>
      <c r="CG109" s="927"/>
      <c r="CH109" s="927"/>
      <c r="CI109" s="927"/>
      <c r="CJ109" s="927"/>
      <c r="CK109" s="884" t="s">
        <v>514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512</v>
      </c>
      <c r="DH109" s="885"/>
      <c r="DI109" s="885"/>
      <c r="DJ109" s="885"/>
      <c r="DK109" s="886"/>
      <c r="DL109" s="884" t="s">
        <v>368</v>
      </c>
      <c r="DM109" s="885"/>
      <c r="DN109" s="885"/>
      <c r="DO109" s="885"/>
      <c r="DP109" s="886"/>
      <c r="DQ109" s="884" t="s">
        <v>367</v>
      </c>
      <c r="DR109" s="885"/>
      <c r="DS109" s="885"/>
      <c r="DT109" s="885"/>
      <c r="DU109" s="886"/>
      <c r="DV109" s="884" t="s">
        <v>513</v>
      </c>
      <c r="DW109" s="885"/>
      <c r="DX109" s="885"/>
      <c r="DY109" s="885"/>
      <c r="DZ109" s="929"/>
    </row>
    <row r="110" spans="1:131" s="194" customFormat="1" ht="26.25" customHeight="1">
      <c r="A110" s="833" t="s">
        <v>515</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89">
        <v>2073131</v>
      </c>
      <c r="AB110" s="790"/>
      <c r="AC110" s="790"/>
      <c r="AD110" s="790"/>
      <c r="AE110" s="791"/>
      <c r="AF110" s="792">
        <v>2026942</v>
      </c>
      <c r="AG110" s="790"/>
      <c r="AH110" s="790"/>
      <c r="AI110" s="790"/>
      <c r="AJ110" s="791"/>
      <c r="AK110" s="792">
        <v>1939571</v>
      </c>
      <c r="AL110" s="790"/>
      <c r="AM110" s="790"/>
      <c r="AN110" s="790"/>
      <c r="AO110" s="791"/>
      <c r="AP110" s="799">
        <v>38.4</v>
      </c>
      <c r="AQ110" s="800"/>
      <c r="AR110" s="800"/>
      <c r="AS110" s="800"/>
      <c r="AT110" s="801"/>
      <c r="AU110" s="915" t="s">
        <v>142</v>
      </c>
      <c r="AV110" s="916"/>
      <c r="AW110" s="916"/>
      <c r="AX110" s="916"/>
      <c r="AY110" s="917"/>
      <c r="AZ110" s="756" t="s">
        <v>516</v>
      </c>
      <c r="BA110" s="757"/>
      <c r="BB110" s="757"/>
      <c r="BC110" s="757"/>
      <c r="BD110" s="757"/>
      <c r="BE110" s="757"/>
      <c r="BF110" s="757"/>
      <c r="BG110" s="757"/>
      <c r="BH110" s="757"/>
      <c r="BI110" s="757"/>
      <c r="BJ110" s="757"/>
      <c r="BK110" s="757"/>
      <c r="BL110" s="757"/>
      <c r="BM110" s="757"/>
      <c r="BN110" s="757"/>
      <c r="BO110" s="757"/>
      <c r="BP110" s="758"/>
      <c r="BQ110" s="818">
        <v>15794647</v>
      </c>
      <c r="BR110" s="819"/>
      <c r="BS110" s="819"/>
      <c r="BT110" s="819"/>
      <c r="BU110" s="819"/>
      <c r="BV110" s="819">
        <v>14800008</v>
      </c>
      <c r="BW110" s="819"/>
      <c r="BX110" s="819"/>
      <c r="BY110" s="819"/>
      <c r="BZ110" s="819"/>
      <c r="CA110" s="819">
        <v>14132907</v>
      </c>
      <c r="CB110" s="819"/>
      <c r="CC110" s="819"/>
      <c r="CD110" s="819"/>
      <c r="CE110" s="819"/>
      <c r="CF110" s="850">
        <v>279.8</v>
      </c>
      <c r="CG110" s="851"/>
      <c r="CH110" s="851"/>
      <c r="CI110" s="851"/>
      <c r="CJ110" s="851"/>
      <c r="CK110" s="923" t="s">
        <v>517</v>
      </c>
      <c r="CL110" s="781"/>
      <c r="CM110" s="786" t="s">
        <v>518</v>
      </c>
      <c r="CN110" s="787"/>
      <c r="CO110" s="787"/>
      <c r="CP110" s="787"/>
      <c r="CQ110" s="787"/>
      <c r="CR110" s="787"/>
      <c r="CS110" s="787"/>
      <c r="CT110" s="787"/>
      <c r="CU110" s="787"/>
      <c r="CV110" s="787"/>
      <c r="CW110" s="787"/>
      <c r="CX110" s="787"/>
      <c r="CY110" s="787"/>
      <c r="CZ110" s="787"/>
      <c r="DA110" s="787"/>
      <c r="DB110" s="787"/>
      <c r="DC110" s="787"/>
      <c r="DD110" s="787"/>
      <c r="DE110" s="787"/>
      <c r="DF110" s="788"/>
      <c r="DG110" s="818" t="s">
        <v>519</v>
      </c>
      <c r="DH110" s="819"/>
      <c r="DI110" s="819"/>
      <c r="DJ110" s="819"/>
      <c r="DK110" s="819"/>
      <c r="DL110" s="819" t="s">
        <v>519</v>
      </c>
      <c r="DM110" s="819"/>
      <c r="DN110" s="819"/>
      <c r="DO110" s="819"/>
      <c r="DP110" s="819"/>
      <c r="DQ110" s="819" t="s">
        <v>519</v>
      </c>
      <c r="DR110" s="819"/>
      <c r="DS110" s="819"/>
      <c r="DT110" s="819"/>
      <c r="DU110" s="819"/>
      <c r="DV110" s="816" t="s">
        <v>519</v>
      </c>
      <c r="DW110" s="816"/>
      <c r="DX110" s="816"/>
      <c r="DY110" s="816"/>
      <c r="DZ110" s="817"/>
    </row>
    <row r="111" spans="1:131" s="194" customFormat="1" ht="26.25" customHeight="1">
      <c r="A111" s="745" t="s">
        <v>520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521</v>
      </c>
      <c r="AB111" s="902"/>
      <c r="AC111" s="902"/>
      <c r="AD111" s="902"/>
      <c r="AE111" s="903"/>
      <c r="AF111" s="904" t="s">
        <v>521</v>
      </c>
      <c r="AG111" s="902"/>
      <c r="AH111" s="902"/>
      <c r="AI111" s="902"/>
      <c r="AJ111" s="903"/>
      <c r="AK111" s="904" t="s">
        <v>521</v>
      </c>
      <c r="AL111" s="902"/>
      <c r="AM111" s="902"/>
      <c r="AN111" s="902"/>
      <c r="AO111" s="903"/>
      <c r="AP111" s="912" t="s">
        <v>521</v>
      </c>
      <c r="AQ111" s="913"/>
      <c r="AR111" s="913"/>
      <c r="AS111" s="913"/>
      <c r="AT111" s="914"/>
      <c r="AU111" s="918"/>
      <c r="AV111" s="919"/>
      <c r="AW111" s="919"/>
      <c r="AX111" s="919"/>
      <c r="AY111" s="920"/>
      <c r="AZ111" s="829" t="s">
        <v>522</v>
      </c>
      <c r="BA111" s="772"/>
      <c r="BB111" s="772"/>
      <c r="BC111" s="772"/>
      <c r="BD111" s="772"/>
      <c r="BE111" s="772"/>
      <c r="BF111" s="772"/>
      <c r="BG111" s="772"/>
      <c r="BH111" s="772"/>
      <c r="BI111" s="772"/>
      <c r="BJ111" s="772"/>
      <c r="BK111" s="772"/>
      <c r="BL111" s="772"/>
      <c r="BM111" s="772"/>
      <c r="BN111" s="772"/>
      <c r="BO111" s="772"/>
      <c r="BP111" s="773"/>
      <c r="BQ111" s="832">
        <v>867422</v>
      </c>
      <c r="BR111" s="831"/>
      <c r="BS111" s="831"/>
      <c r="BT111" s="831"/>
      <c r="BU111" s="831"/>
      <c r="BV111" s="831">
        <v>787304</v>
      </c>
      <c r="BW111" s="831"/>
      <c r="BX111" s="831"/>
      <c r="BY111" s="831"/>
      <c r="BZ111" s="831"/>
      <c r="CA111" s="831">
        <v>707187</v>
      </c>
      <c r="CB111" s="831"/>
      <c r="CC111" s="831"/>
      <c r="CD111" s="831"/>
      <c r="CE111" s="831"/>
      <c r="CF111" s="863">
        <v>14</v>
      </c>
      <c r="CG111" s="864"/>
      <c r="CH111" s="864"/>
      <c r="CI111" s="864"/>
      <c r="CJ111" s="864"/>
      <c r="CK111" s="924"/>
      <c r="CL111" s="783"/>
      <c r="CM111" s="796" t="s">
        <v>523</v>
      </c>
      <c r="CN111" s="797"/>
      <c r="CO111" s="797"/>
      <c r="CP111" s="797"/>
      <c r="CQ111" s="797"/>
      <c r="CR111" s="797"/>
      <c r="CS111" s="797"/>
      <c r="CT111" s="797"/>
      <c r="CU111" s="797"/>
      <c r="CV111" s="797"/>
      <c r="CW111" s="797"/>
      <c r="CX111" s="797"/>
      <c r="CY111" s="797"/>
      <c r="CZ111" s="797"/>
      <c r="DA111" s="797"/>
      <c r="DB111" s="797"/>
      <c r="DC111" s="797"/>
      <c r="DD111" s="797"/>
      <c r="DE111" s="797"/>
      <c r="DF111" s="798"/>
      <c r="DG111" s="832" t="s">
        <v>524</v>
      </c>
      <c r="DH111" s="831"/>
      <c r="DI111" s="831"/>
      <c r="DJ111" s="831"/>
      <c r="DK111" s="831"/>
      <c r="DL111" s="831" t="s">
        <v>524</v>
      </c>
      <c r="DM111" s="831"/>
      <c r="DN111" s="831"/>
      <c r="DO111" s="831"/>
      <c r="DP111" s="831"/>
      <c r="DQ111" s="831" t="s">
        <v>524</v>
      </c>
      <c r="DR111" s="831"/>
      <c r="DS111" s="831"/>
      <c r="DT111" s="831"/>
      <c r="DU111" s="831"/>
      <c r="DV111" s="843" t="s">
        <v>524</v>
      </c>
      <c r="DW111" s="843"/>
      <c r="DX111" s="843"/>
      <c r="DY111" s="843"/>
      <c r="DZ111" s="844"/>
    </row>
    <row r="112" spans="1:131" s="194" customFormat="1" ht="26.25" customHeight="1">
      <c r="A112" s="905" t="s">
        <v>525</v>
      </c>
      <c r="B112" s="906"/>
      <c r="C112" s="772" t="s">
        <v>526</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527</v>
      </c>
      <c r="AB112" s="716"/>
      <c r="AC112" s="716"/>
      <c r="AD112" s="716"/>
      <c r="AE112" s="717"/>
      <c r="AF112" s="715" t="s">
        <v>527</v>
      </c>
      <c r="AG112" s="716"/>
      <c r="AH112" s="716"/>
      <c r="AI112" s="716"/>
      <c r="AJ112" s="717"/>
      <c r="AK112" s="715" t="s">
        <v>527</v>
      </c>
      <c r="AL112" s="716"/>
      <c r="AM112" s="716"/>
      <c r="AN112" s="716"/>
      <c r="AO112" s="717"/>
      <c r="AP112" s="774" t="s">
        <v>527</v>
      </c>
      <c r="AQ112" s="775"/>
      <c r="AR112" s="775"/>
      <c r="AS112" s="775"/>
      <c r="AT112" s="776"/>
      <c r="AU112" s="918"/>
      <c r="AV112" s="919"/>
      <c r="AW112" s="919"/>
      <c r="AX112" s="919"/>
      <c r="AY112" s="920"/>
      <c r="AZ112" s="829" t="s">
        <v>528</v>
      </c>
      <c r="BA112" s="772"/>
      <c r="BB112" s="772"/>
      <c r="BC112" s="772"/>
      <c r="BD112" s="772"/>
      <c r="BE112" s="772"/>
      <c r="BF112" s="772"/>
      <c r="BG112" s="772"/>
      <c r="BH112" s="772"/>
      <c r="BI112" s="772"/>
      <c r="BJ112" s="772"/>
      <c r="BK112" s="772"/>
      <c r="BL112" s="772"/>
      <c r="BM112" s="772"/>
      <c r="BN112" s="772"/>
      <c r="BO112" s="772"/>
      <c r="BP112" s="773"/>
      <c r="BQ112" s="832">
        <v>1898126</v>
      </c>
      <c r="BR112" s="831"/>
      <c r="BS112" s="831"/>
      <c r="BT112" s="831"/>
      <c r="BU112" s="831"/>
      <c r="BV112" s="831">
        <v>1880730</v>
      </c>
      <c r="BW112" s="831"/>
      <c r="BX112" s="831"/>
      <c r="BY112" s="831"/>
      <c r="BZ112" s="831"/>
      <c r="CA112" s="831">
        <v>1793078</v>
      </c>
      <c r="CB112" s="831"/>
      <c r="CC112" s="831"/>
      <c r="CD112" s="831"/>
      <c r="CE112" s="831"/>
      <c r="CF112" s="863">
        <v>35.5</v>
      </c>
      <c r="CG112" s="864"/>
      <c r="CH112" s="864"/>
      <c r="CI112" s="864"/>
      <c r="CJ112" s="864"/>
      <c r="CK112" s="924"/>
      <c r="CL112" s="783"/>
      <c r="CM112" s="796" t="s">
        <v>529</v>
      </c>
      <c r="CN112" s="797"/>
      <c r="CO112" s="797"/>
      <c r="CP112" s="797"/>
      <c r="CQ112" s="797"/>
      <c r="CR112" s="797"/>
      <c r="CS112" s="797"/>
      <c r="CT112" s="797"/>
      <c r="CU112" s="797"/>
      <c r="CV112" s="797"/>
      <c r="CW112" s="797"/>
      <c r="CX112" s="797"/>
      <c r="CY112" s="797"/>
      <c r="CZ112" s="797"/>
      <c r="DA112" s="797"/>
      <c r="DB112" s="797"/>
      <c r="DC112" s="797"/>
      <c r="DD112" s="797"/>
      <c r="DE112" s="797"/>
      <c r="DF112" s="798"/>
      <c r="DG112" s="832" t="s">
        <v>530</v>
      </c>
      <c r="DH112" s="831"/>
      <c r="DI112" s="831"/>
      <c r="DJ112" s="831"/>
      <c r="DK112" s="831"/>
      <c r="DL112" s="831" t="s">
        <v>530</v>
      </c>
      <c r="DM112" s="831"/>
      <c r="DN112" s="831"/>
      <c r="DO112" s="831"/>
      <c r="DP112" s="831"/>
      <c r="DQ112" s="831" t="s">
        <v>530</v>
      </c>
      <c r="DR112" s="831"/>
      <c r="DS112" s="831"/>
      <c r="DT112" s="831"/>
      <c r="DU112" s="831"/>
      <c r="DV112" s="843" t="s">
        <v>530</v>
      </c>
      <c r="DW112" s="843"/>
      <c r="DX112" s="843"/>
      <c r="DY112" s="843"/>
      <c r="DZ112" s="844"/>
    </row>
    <row r="113" spans="1:130" s="194" customFormat="1" ht="26.25" customHeight="1">
      <c r="A113" s="907"/>
      <c r="B113" s="908"/>
      <c r="C113" s="772" t="s">
        <v>531</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149773</v>
      </c>
      <c r="AB113" s="902"/>
      <c r="AC113" s="902"/>
      <c r="AD113" s="902"/>
      <c r="AE113" s="903"/>
      <c r="AF113" s="904">
        <v>154977</v>
      </c>
      <c r="AG113" s="902"/>
      <c r="AH113" s="902"/>
      <c r="AI113" s="902"/>
      <c r="AJ113" s="903"/>
      <c r="AK113" s="904">
        <v>148115</v>
      </c>
      <c r="AL113" s="902"/>
      <c r="AM113" s="902"/>
      <c r="AN113" s="902"/>
      <c r="AO113" s="903"/>
      <c r="AP113" s="912">
        <v>2.9</v>
      </c>
      <c r="AQ113" s="913"/>
      <c r="AR113" s="913"/>
      <c r="AS113" s="913"/>
      <c r="AT113" s="914"/>
      <c r="AU113" s="918"/>
      <c r="AV113" s="919"/>
      <c r="AW113" s="919"/>
      <c r="AX113" s="919"/>
      <c r="AY113" s="920"/>
      <c r="AZ113" s="829" t="s">
        <v>532</v>
      </c>
      <c r="BA113" s="772"/>
      <c r="BB113" s="772"/>
      <c r="BC113" s="772"/>
      <c r="BD113" s="772"/>
      <c r="BE113" s="772"/>
      <c r="BF113" s="772"/>
      <c r="BG113" s="772"/>
      <c r="BH113" s="772"/>
      <c r="BI113" s="772"/>
      <c r="BJ113" s="772"/>
      <c r="BK113" s="772"/>
      <c r="BL113" s="772"/>
      <c r="BM113" s="772"/>
      <c r="BN113" s="772"/>
      <c r="BO113" s="772"/>
      <c r="BP113" s="773"/>
      <c r="BQ113" s="832">
        <v>16680</v>
      </c>
      <c r="BR113" s="831"/>
      <c r="BS113" s="831"/>
      <c r="BT113" s="831"/>
      <c r="BU113" s="831"/>
      <c r="BV113" s="831">
        <v>11384</v>
      </c>
      <c r="BW113" s="831"/>
      <c r="BX113" s="831"/>
      <c r="BY113" s="831"/>
      <c r="BZ113" s="831"/>
      <c r="CA113" s="831">
        <v>5829</v>
      </c>
      <c r="CB113" s="831"/>
      <c r="CC113" s="831"/>
      <c r="CD113" s="831"/>
      <c r="CE113" s="831"/>
      <c r="CF113" s="863">
        <v>0.1</v>
      </c>
      <c r="CG113" s="864"/>
      <c r="CH113" s="864"/>
      <c r="CI113" s="864"/>
      <c r="CJ113" s="864"/>
      <c r="CK113" s="924"/>
      <c r="CL113" s="783"/>
      <c r="CM113" s="796" t="s">
        <v>533</v>
      </c>
      <c r="CN113" s="797"/>
      <c r="CO113" s="797"/>
      <c r="CP113" s="797"/>
      <c r="CQ113" s="797"/>
      <c r="CR113" s="797"/>
      <c r="CS113" s="797"/>
      <c r="CT113" s="797"/>
      <c r="CU113" s="797"/>
      <c r="CV113" s="797"/>
      <c r="CW113" s="797"/>
      <c r="CX113" s="797"/>
      <c r="CY113" s="797"/>
      <c r="CZ113" s="797"/>
      <c r="DA113" s="797"/>
      <c r="DB113" s="797"/>
      <c r="DC113" s="797"/>
      <c r="DD113" s="797"/>
      <c r="DE113" s="797"/>
      <c r="DF113" s="798"/>
      <c r="DG113" s="750" t="s">
        <v>534</v>
      </c>
      <c r="DH113" s="716"/>
      <c r="DI113" s="716"/>
      <c r="DJ113" s="716"/>
      <c r="DK113" s="717"/>
      <c r="DL113" s="715" t="s">
        <v>534</v>
      </c>
      <c r="DM113" s="716"/>
      <c r="DN113" s="716"/>
      <c r="DO113" s="716"/>
      <c r="DP113" s="717"/>
      <c r="DQ113" s="715" t="s">
        <v>534</v>
      </c>
      <c r="DR113" s="716"/>
      <c r="DS113" s="716"/>
      <c r="DT113" s="716"/>
      <c r="DU113" s="717"/>
      <c r="DV113" s="774" t="s">
        <v>534</v>
      </c>
      <c r="DW113" s="775"/>
      <c r="DX113" s="775"/>
      <c r="DY113" s="775"/>
      <c r="DZ113" s="776"/>
    </row>
    <row r="114" spans="1:130" s="194" customFormat="1" ht="26.25" customHeight="1">
      <c r="A114" s="907"/>
      <c r="B114" s="908"/>
      <c r="C114" s="772" t="s">
        <v>535</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6041</v>
      </c>
      <c r="AB114" s="716"/>
      <c r="AC114" s="716"/>
      <c r="AD114" s="716"/>
      <c r="AE114" s="717"/>
      <c r="AF114" s="715">
        <v>6041</v>
      </c>
      <c r="AG114" s="716"/>
      <c r="AH114" s="716"/>
      <c r="AI114" s="716"/>
      <c r="AJ114" s="717"/>
      <c r="AK114" s="715">
        <v>6041</v>
      </c>
      <c r="AL114" s="716"/>
      <c r="AM114" s="716"/>
      <c r="AN114" s="716"/>
      <c r="AO114" s="717"/>
      <c r="AP114" s="774">
        <v>0.1</v>
      </c>
      <c r="AQ114" s="775"/>
      <c r="AR114" s="775"/>
      <c r="AS114" s="775"/>
      <c r="AT114" s="776"/>
      <c r="AU114" s="918"/>
      <c r="AV114" s="919"/>
      <c r="AW114" s="919"/>
      <c r="AX114" s="919"/>
      <c r="AY114" s="920"/>
      <c r="AZ114" s="829" t="s">
        <v>536</v>
      </c>
      <c r="BA114" s="772"/>
      <c r="BB114" s="772"/>
      <c r="BC114" s="772"/>
      <c r="BD114" s="772"/>
      <c r="BE114" s="772"/>
      <c r="BF114" s="772"/>
      <c r="BG114" s="772"/>
      <c r="BH114" s="772"/>
      <c r="BI114" s="772"/>
      <c r="BJ114" s="772"/>
      <c r="BK114" s="772"/>
      <c r="BL114" s="772"/>
      <c r="BM114" s="772"/>
      <c r="BN114" s="772"/>
      <c r="BO114" s="772"/>
      <c r="BP114" s="773"/>
      <c r="BQ114" s="832">
        <v>1487441</v>
      </c>
      <c r="BR114" s="831"/>
      <c r="BS114" s="831"/>
      <c r="BT114" s="831"/>
      <c r="BU114" s="831"/>
      <c r="BV114" s="831">
        <v>1348462</v>
      </c>
      <c r="BW114" s="831"/>
      <c r="BX114" s="831"/>
      <c r="BY114" s="831"/>
      <c r="BZ114" s="831"/>
      <c r="CA114" s="831">
        <v>1241696</v>
      </c>
      <c r="CB114" s="831"/>
      <c r="CC114" s="831"/>
      <c r="CD114" s="831"/>
      <c r="CE114" s="831"/>
      <c r="CF114" s="863">
        <v>24.6</v>
      </c>
      <c r="CG114" s="864"/>
      <c r="CH114" s="864"/>
      <c r="CI114" s="864"/>
      <c r="CJ114" s="864"/>
      <c r="CK114" s="924"/>
      <c r="CL114" s="783"/>
      <c r="CM114" s="796" t="s">
        <v>537</v>
      </c>
      <c r="CN114" s="797"/>
      <c r="CO114" s="797"/>
      <c r="CP114" s="797"/>
      <c r="CQ114" s="797"/>
      <c r="CR114" s="797"/>
      <c r="CS114" s="797"/>
      <c r="CT114" s="797"/>
      <c r="CU114" s="797"/>
      <c r="CV114" s="797"/>
      <c r="CW114" s="797"/>
      <c r="CX114" s="797"/>
      <c r="CY114" s="797"/>
      <c r="CZ114" s="797"/>
      <c r="DA114" s="797"/>
      <c r="DB114" s="797"/>
      <c r="DC114" s="797"/>
      <c r="DD114" s="797"/>
      <c r="DE114" s="797"/>
      <c r="DF114" s="798"/>
      <c r="DG114" s="750" t="s">
        <v>538</v>
      </c>
      <c r="DH114" s="716"/>
      <c r="DI114" s="716"/>
      <c r="DJ114" s="716"/>
      <c r="DK114" s="717"/>
      <c r="DL114" s="715" t="s">
        <v>538</v>
      </c>
      <c r="DM114" s="716"/>
      <c r="DN114" s="716"/>
      <c r="DO114" s="716"/>
      <c r="DP114" s="717"/>
      <c r="DQ114" s="715" t="s">
        <v>538</v>
      </c>
      <c r="DR114" s="716"/>
      <c r="DS114" s="716"/>
      <c r="DT114" s="716"/>
      <c r="DU114" s="717"/>
      <c r="DV114" s="774" t="s">
        <v>538</v>
      </c>
      <c r="DW114" s="775"/>
      <c r="DX114" s="775"/>
      <c r="DY114" s="775"/>
      <c r="DZ114" s="776"/>
    </row>
    <row r="115" spans="1:130" s="194" customFormat="1" ht="26.25" customHeight="1">
      <c r="A115" s="907"/>
      <c r="B115" s="908"/>
      <c r="C115" s="772" t="s">
        <v>539</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80415</v>
      </c>
      <c r="AB115" s="902"/>
      <c r="AC115" s="902"/>
      <c r="AD115" s="902"/>
      <c r="AE115" s="903"/>
      <c r="AF115" s="904">
        <v>80338</v>
      </c>
      <c r="AG115" s="902"/>
      <c r="AH115" s="902"/>
      <c r="AI115" s="902"/>
      <c r="AJ115" s="903"/>
      <c r="AK115" s="904">
        <v>80222</v>
      </c>
      <c r="AL115" s="902"/>
      <c r="AM115" s="902"/>
      <c r="AN115" s="902"/>
      <c r="AO115" s="903"/>
      <c r="AP115" s="912">
        <v>1.6</v>
      </c>
      <c r="AQ115" s="913"/>
      <c r="AR115" s="913"/>
      <c r="AS115" s="913"/>
      <c r="AT115" s="914"/>
      <c r="AU115" s="918"/>
      <c r="AV115" s="919"/>
      <c r="AW115" s="919"/>
      <c r="AX115" s="919"/>
      <c r="AY115" s="920"/>
      <c r="AZ115" s="829" t="s">
        <v>540</v>
      </c>
      <c r="BA115" s="772"/>
      <c r="BB115" s="772"/>
      <c r="BC115" s="772"/>
      <c r="BD115" s="772"/>
      <c r="BE115" s="772"/>
      <c r="BF115" s="772"/>
      <c r="BG115" s="772"/>
      <c r="BH115" s="772"/>
      <c r="BI115" s="772"/>
      <c r="BJ115" s="772"/>
      <c r="BK115" s="772"/>
      <c r="BL115" s="772"/>
      <c r="BM115" s="772"/>
      <c r="BN115" s="772"/>
      <c r="BO115" s="772"/>
      <c r="BP115" s="773"/>
      <c r="BQ115" s="832" t="s">
        <v>541</v>
      </c>
      <c r="BR115" s="831"/>
      <c r="BS115" s="831"/>
      <c r="BT115" s="831"/>
      <c r="BU115" s="831"/>
      <c r="BV115" s="831" t="s">
        <v>541</v>
      </c>
      <c r="BW115" s="831"/>
      <c r="BX115" s="831"/>
      <c r="BY115" s="831"/>
      <c r="BZ115" s="831"/>
      <c r="CA115" s="831" t="s">
        <v>541</v>
      </c>
      <c r="CB115" s="831"/>
      <c r="CC115" s="831"/>
      <c r="CD115" s="831"/>
      <c r="CE115" s="831"/>
      <c r="CF115" s="863" t="s">
        <v>541</v>
      </c>
      <c r="CG115" s="864"/>
      <c r="CH115" s="864"/>
      <c r="CI115" s="864"/>
      <c r="CJ115" s="864"/>
      <c r="CK115" s="924"/>
      <c r="CL115" s="783"/>
      <c r="CM115" s="829" t="s">
        <v>542</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543</v>
      </c>
      <c r="DH115" s="716"/>
      <c r="DI115" s="716"/>
      <c r="DJ115" s="716"/>
      <c r="DK115" s="717"/>
      <c r="DL115" s="715" t="s">
        <v>543</v>
      </c>
      <c r="DM115" s="716"/>
      <c r="DN115" s="716"/>
      <c r="DO115" s="716"/>
      <c r="DP115" s="717"/>
      <c r="DQ115" s="715" t="s">
        <v>543</v>
      </c>
      <c r="DR115" s="716"/>
      <c r="DS115" s="716"/>
      <c r="DT115" s="716"/>
      <c r="DU115" s="717"/>
      <c r="DV115" s="774" t="s">
        <v>543</v>
      </c>
      <c r="DW115" s="775"/>
      <c r="DX115" s="775"/>
      <c r="DY115" s="775"/>
      <c r="DZ115" s="776"/>
    </row>
    <row r="116" spans="1:130" s="194" customFormat="1" ht="26.25" customHeight="1">
      <c r="A116" s="909"/>
      <c r="B116" s="910"/>
      <c r="C116" s="882" t="s">
        <v>544</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583</v>
      </c>
      <c r="AB116" s="716"/>
      <c r="AC116" s="716"/>
      <c r="AD116" s="716"/>
      <c r="AE116" s="717"/>
      <c r="AF116" s="715">
        <v>433</v>
      </c>
      <c r="AG116" s="716"/>
      <c r="AH116" s="716"/>
      <c r="AI116" s="716"/>
      <c r="AJ116" s="717"/>
      <c r="AK116" s="715">
        <v>276</v>
      </c>
      <c r="AL116" s="716"/>
      <c r="AM116" s="716"/>
      <c r="AN116" s="716"/>
      <c r="AO116" s="717"/>
      <c r="AP116" s="774">
        <v>0</v>
      </c>
      <c r="AQ116" s="775"/>
      <c r="AR116" s="775"/>
      <c r="AS116" s="775"/>
      <c r="AT116" s="776"/>
      <c r="AU116" s="918"/>
      <c r="AV116" s="919"/>
      <c r="AW116" s="919"/>
      <c r="AX116" s="919"/>
      <c r="AY116" s="920"/>
      <c r="AZ116" s="829" t="s">
        <v>545</v>
      </c>
      <c r="BA116" s="772"/>
      <c r="BB116" s="772"/>
      <c r="BC116" s="772"/>
      <c r="BD116" s="772"/>
      <c r="BE116" s="772"/>
      <c r="BF116" s="772"/>
      <c r="BG116" s="772"/>
      <c r="BH116" s="772"/>
      <c r="BI116" s="772"/>
      <c r="BJ116" s="772"/>
      <c r="BK116" s="772"/>
      <c r="BL116" s="772"/>
      <c r="BM116" s="772"/>
      <c r="BN116" s="772"/>
      <c r="BO116" s="772"/>
      <c r="BP116" s="773"/>
      <c r="BQ116" s="832" t="s">
        <v>546</v>
      </c>
      <c r="BR116" s="831"/>
      <c r="BS116" s="831"/>
      <c r="BT116" s="831"/>
      <c r="BU116" s="831"/>
      <c r="BV116" s="831" t="s">
        <v>546</v>
      </c>
      <c r="BW116" s="831"/>
      <c r="BX116" s="831"/>
      <c r="BY116" s="831"/>
      <c r="BZ116" s="831"/>
      <c r="CA116" s="831" t="s">
        <v>546</v>
      </c>
      <c r="CB116" s="831"/>
      <c r="CC116" s="831"/>
      <c r="CD116" s="831"/>
      <c r="CE116" s="831"/>
      <c r="CF116" s="863" t="s">
        <v>546</v>
      </c>
      <c r="CG116" s="864"/>
      <c r="CH116" s="864"/>
      <c r="CI116" s="864"/>
      <c r="CJ116" s="864"/>
      <c r="CK116" s="924"/>
      <c r="CL116" s="783"/>
      <c r="CM116" s="796" t="s">
        <v>547</v>
      </c>
      <c r="CN116" s="797"/>
      <c r="CO116" s="797"/>
      <c r="CP116" s="797"/>
      <c r="CQ116" s="797"/>
      <c r="CR116" s="797"/>
      <c r="CS116" s="797"/>
      <c r="CT116" s="797"/>
      <c r="CU116" s="797"/>
      <c r="CV116" s="797"/>
      <c r="CW116" s="797"/>
      <c r="CX116" s="797"/>
      <c r="CY116" s="797"/>
      <c r="CZ116" s="797"/>
      <c r="DA116" s="797"/>
      <c r="DB116" s="797"/>
      <c r="DC116" s="797"/>
      <c r="DD116" s="797"/>
      <c r="DE116" s="797"/>
      <c r="DF116" s="798"/>
      <c r="DG116" s="750" t="s">
        <v>546</v>
      </c>
      <c r="DH116" s="716"/>
      <c r="DI116" s="716"/>
      <c r="DJ116" s="716"/>
      <c r="DK116" s="717"/>
      <c r="DL116" s="715" t="s">
        <v>546</v>
      </c>
      <c r="DM116" s="716"/>
      <c r="DN116" s="716"/>
      <c r="DO116" s="716"/>
      <c r="DP116" s="717"/>
      <c r="DQ116" s="715" t="s">
        <v>546</v>
      </c>
      <c r="DR116" s="716"/>
      <c r="DS116" s="716"/>
      <c r="DT116" s="716"/>
      <c r="DU116" s="717"/>
      <c r="DV116" s="774" t="s">
        <v>546</v>
      </c>
      <c r="DW116" s="775"/>
      <c r="DX116" s="775"/>
      <c r="DY116" s="775"/>
      <c r="DZ116" s="776"/>
    </row>
    <row r="117" spans="1:130" s="194" customFormat="1" ht="26.25" customHeight="1">
      <c r="A117" s="887" t="s">
        <v>258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548</v>
      </c>
      <c r="Z117" s="886"/>
      <c r="AA117" s="891">
        <v>2309943</v>
      </c>
      <c r="AB117" s="892"/>
      <c r="AC117" s="892"/>
      <c r="AD117" s="892"/>
      <c r="AE117" s="893"/>
      <c r="AF117" s="897">
        <v>2268731</v>
      </c>
      <c r="AG117" s="892"/>
      <c r="AH117" s="892"/>
      <c r="AI117" s="892"/>
      <c r="AJ117" s="893"/>
      <c r="AK117" s="897">
        <v>2174225</v>
      </c>
      <c r="AL117" s="892"/>
      <c r="AM117" s="892"/>
      <c r="AN117" s="892"/>
      <c r="AO117" s="893"/>
      <c r="AP117" s="898"/>
      <c r="AQ117" s="899"/>
      <c r="AR117" s="899"/>
      <c r="AS117" s="899"/>
      <c r="AT117" s="900"/>
      <c r="AU117" s="918"/>
      <c r="AV117" s="919"/>
      <c r="AW117" s="919"/>
      <c r="AX117" s="919"/>
      <c r="AY117" s="920"/>
      <c r="AZ117" s="881" t="s">
        <v>549</v>
      </c>
      <c r="BA117" s="882"/>
      <c r="BB117" s="882"/>
      <c r="BC117" s="882"/>
      <c r="BD117" s="882"/>
      <c r="BE117" s="882"/>
      <c r="BF117" s="882"/>
      <c r="BG117" s="882"/>
      <c r="BH117" s="882"/>
      <c r="BI117" s="882"/>
      <c r="BJ117" s="882"/>
      <c r="BK117" s="882"/>
      <c r="BL117" s="882"/>
      <c r="BM117" s="882"/>
      <c r="BN117" s="882"/>
      <c r="BO117" s="882"/>
      <c r="BP117" s="883"/>
      <c r="BQ117" s="855" t="s">
        <v>550</v>
      </c>
      <c r="BR117" s="852"/>
      <c r="BS117" s="852"/>
      <c r="BT117" s="852"/>
      <c r="BU117" s="852"/>
      <c r="BV117" s="852" t="s">
        <v>550</v>
      </c>
      <c r="BW117" s="852"/>
      <c r="BX117" s="852"/>
      <c r="BY117" s="852"/>
      <c r="BZ117" s="852"/>
      <c r="CA117" s="852" t="s">
        <v>550</v>
      </c>
      <c r="CB117" s="852"/>
      <c r="CC117" s="852"/>
      <c r="CD117" s="852"/>
      <c r="CE117" s="852"/>
      <c r="CF117" s="863" t="s">
        <v>550</v>
      </c>
      <c r="CG117" s="864"/>
      <c r="CH117" s="864"/>
      <c r="CI117" s="864"/>
      <c r="CJ117" s="864"/>
      <c r="CK117" s="924"/>
      <c r="CL117" s="783"/>
      <c r="CM117" s="796" t="s">
        <v>551</v>
      </c>
      <c r="CN117" s="797"/>
      <c r="CO117" s="797"/>
      <c r="CP117" s="797"/>
      <c r="CQ117" s="797"/>
      <c r="CR117" s="797"/>
      <c r="CS117" s="797"/>
      <c r="CT117" s="797"/>
      <c r="CU117" s="797"/>
      <c r="CV117" s="797"/>
      <c r="CW117" s="797"/>
      <c r="CX117" s="797"/>
      <c r="CY117" s="797"/>
      <c r="CZ117" s="797"/>
      <c r="DA117" s="797"/>
      <c r="DB117" s="797"/>
      <c r="DC117" s="797"/>
      <c r="DD117" s="797"/>
      <c r="DE117" s="797"/>
      <c r="DF117" s="798"/>
      <c r="DG117" s="750" t="s">
        <v>493</v>
      </c>
      <c r="DH117" s="716"/>
      <c r="DI117" s="716"/>
      <c r="DJ117" s="716"/>
      <c r="DK117" s="717"/>
      <c r="DL117" s="715" t="s">
        <v>493</v>
      </c>
      <c r="DM117" s="716"/>
      <c r="DN117" s="716"/>
      <c r="DO117" s="716"/>
      <c r="DP117" s="717"/>
      <c r="DQ117" s="715" t="s">
        <v>493</v>
      </c>
      <c r="DR117" s="716"/>
      <c r="DS117" s="716"/>
      <c r="DT117" s="716"/>
      <c r="DU117" s="717"/>
      <c r="DV117" s="774" t="s">
        <v>493</v>
      </c>
      <c r="DW117" s="775"/>
      <c r="DX117" s="775"/>
      <c r="DY117" s="775"/>
      <c r="DZ117" s="776"/>
    </row>
    <row r="118" spans="1:130" s="194" customFormat="1" ht="26.25" customHeight="1">
      <c r="A118" s="887" t="s">
        <v>514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512</v>
      </c>
      <c r="AB118" s="885"/>
      <c r="AC118" s="885"/>
      <c r="AD118" s="885"/>
      <c r="AE118" s="886"/>
      <c r="AF118" s="884" t="s">
        <v>368</v>
      </c>
      <c r="AG118" s="885"/>
      <c r="AH118" s="885"/>
      <c r="AI118" s="885"/>
      <c r="AJ118" s="886"/>
      <c r="AK118" s="884" t="s">
        <v>367</v>
      </c>
      <c r="AL118" s="885"/>
      <c r="AM118" s="885"/>
      <c r="AN118" s="885"/>
      <c r="AO118" s="886"/>
      <c r="AP118" s="894" t="s">
        <v>513</v>
      </c>
      <c r="AQ118" s="895"/>
      <c r="AR118" s="895"/>
      <c r="AS118" s="895"/>
      <c r="AT118" s="896"/>
      <c r="AU118" s="921"/>
      <c r="AV118" s="922"/>
      <c r="AW118" s="922"/>
      <c r="AX118" s="922"/>
      <c r="AY118" s="922"/>
      <c r="AZ118" s="225" t="s">
        <v>258</v>
      </c>
      <c r="BA118" s="225"/>
      <c r="BB118" s="225"/>
      <c r="BC118" s="225"/>
      <c r="BD118" s="225"/>
      <c r="BE118" s="225"/>
      <c r="BF118" s="225"/>
      <c r="BG118" s="225"/>
      <c r="BH118" s="225"/>
      <c r="BI118" s="225"/>
      <c r="BJ118" s="225"/>
      <c r="BK118" s="225"/>
      <c r="BL118" s="225"/>
      <c r="BM118" s="225"/>
      <c r="BN118" s="225"/>
      <c r="BO118" s="878" t="s">
        <v>552</v>
      </c>
      <c r="BP118" s="879"/>
      <c r="BQ118" s="855">
        <v>20064316</v>
      </c>
      <c r="BR118" s="852"/>
      <c r="BS118" s="852"/>
      <c r="BT118" s="852"/>
      <c r="BU118" s="852"/>
      <c r="BV118" s="852">
        <v>18827888</v>
      </c>
      <c r="BW118" s="852"/>
      <c r="BX118" s="852"/>
      <c r="BY118" s="852"/>
      <c r="BZ118" s="852"/>
      <c r="CA118" s="852">
        <v>17880697</v>
      </c>
      <c r="CB118" s="852"/>
      <c r="CC118" s="852"/>
      <c r="CD118" s="852"/>
      <c r="CE118" s="852"/>
      <c r="CF118" s="737"/>
      <c r="CG118" s="738"/>
      <c r="CH118" s="738"/>
      <c r="CI118" s="738"/>
      <c r="CJ118" s="841"/>
      <c r="CK118" s="924"/>
      <c r="CL118" s="783"/>
      <c r="CM118" s="796" t="s">
        <v>553</v>
      </c>
      <c r="CN118" s="797"/>
      <c r="CO118" s="797"/>
      <c r="CP118" s="797"/>
      <c r="CQ118" s="797"/>
      <c r="CR118" s="797"/>
      <c r="CS118" s="797"/>
      <c r="CT118" s="797"/>
      <c r="CU118" s="797"/>
      <c r="CV118" s="797"/>
      <c r="CW118" s="797"/>
      <c r="CX118" s="797"/>
      <c r="CY118" s="797"/>
      <c r="CZ118" s="797"/>
      <c r="DA118" s="797"/>
      <c r="DB118" s="797"/>
      <c r="DC118" s="797"/>
      <c r="DD118" s="797"/>
      <c r="DE118" s="797"/>
      <c r="DF118" s="798"/>
      <c r="DG118" s="750" t="s">
        <v>554</v>
      </c>
      <c r="DH118" s="716"/>
      <c r="DI118" s="716"/>
      <c r="DJ118" s="716"/>
      <c r="DK118" s="717"/>
      <c r="DL118" s="715" t="s">
        <v>554</v>
      </c>
      <c r="DM118" s="716"/>
      <c r="DN118" s="716"/>
      <c r="DO118" s="716"/>
      <c r="DP118" s="717"/>
      <c r="DQ118" s="715" t="s">
        <v>554</v>
      </c>
      <c r="DR118" s="716"/>
      <c r="DS118" s="716"/>
      <c r="DT118" s="716"/>
      <c r="DU118" s="717"/>
      <c r="DV118" s="774" t="s">
        <v>554</v>
      </c>
      <c r="DW118" s="775"/>
      <c r="DX118" s="775"/>
      <c r="DY118" s="775"/>
      <c r="DZ118" s="776"/>
    </row>
    <row r="119" spans="1:130" s="194" customFormat="1" ht="26.25" customHeight="1">
      <c r="A119" s="780" t="s">
        <v>517</v>
      </c>
      <c r="B119" s="781"/>
      <c r="C119" s="786" t="s">
        <v>518</v>
      </c>
      <c r="D119" s="787"/>
      <c r="E119" s="787"/>
      <c r="F119" s="787"/>
      <c r="G119" s="787"/>
      <c r="H119" s="787"/>
      <c r="I119" s="787"/>
      <c r="J119" s="787"/>
      <c r="K119" s="787"/>
      <c r="L119" s="787"/>
      <c r="M119" s="787"/>
      <c r="N119" s="787"/>
      <c r="O119" s="787"/>
      <c r="P119" s="787"/>
      <c r="Q119" s="787"/>
      <c r="R119" s="787"/>
      <c r="S119" s="787"/>
      <c r="T119" s="787"/>
      <c r="U119" s="787"/>
      <c r="V119" s="787"/>
      <c r="W119" s="787"/>
      <c r="X119" s="787"/>
      <c r="Y119" s="787"/>
      <c r="Z119" s="788"/>
      <c r="AA119" s="789" t="s">
        <v>519</v>
      </c>
      <c r="AB119" s="790"/>
      <c r="AC119" s="790"/>
      <c r="AD119" s="790"/>
      <c r="AE119" s="791"/>
      <c r="AF119" s="792" t="s">
        <v>519</v>
      </c>
      <c r="AG119" s="790"/>
      <c r="AH119" s="790"/>
      <c r="AI119" s="790"/>
      <c r="AJ119" s="791"/>
      <c r="AK119" s="792" t="s">
        <v>519</v>
      </c>
      <c r="AL119" s="790"/>
      <c r="AM119" s="790"/>
      <c r="AN119" s="790"/>
      <c r="AO119" s="791"/>
      <c r="AP119" s="799" t="s">
        <v>519</v>
      </c>
      <c r="AQ119" s="800"/>
      <c r="AR119" s="800"/>
      <c r="AS119" s="800"/>
      <c r="AT119" s="801"/>
      <c r="AU119" s="870" t="s">
        <v>555</v>
      </c>
      <c r="AV119" s="871"/>
      <c r="AW119" s="871"/>
      <c r="AX119" s="871"/>
      <c r="AY119" s="872"/>
      <c r="AZ119" s="756" t="s">
        <v>556</v>
      </c>
      <c r="BA119" s="757"/>
      <c r="BB119" s="757"/>
      <c r="BC119" s="757"/>
      <c r="BD119" s="757"/>
      <c r="BE119" s="757"/>
      <c r="BF119" s="757"/>
      <c r="BG119" s="757"/>
      <c r="BH119" s="757"/>
      <c r="BI119" s="757"/>
      <c r="BJ119" s="757"/>
      <c r="BK119" s="757"/>
      <c r="BL119" s="757"/>
      <c r="BM119" s="757"/>
      <c r="BN119" s="757"/>
      <c r="BO119" s="757"/>
      <c r="BP119" s="758"/>
      <c r="BQ119" s="818">
        <v>799954</v>
      </c>
      <c r="BR119" s="819"/>
      <c r="BS119" s="819"/>
      <c r="BT119" s="819"/>
      <c r="BU119" s="819"/>
      <c r="BV119" s="819">
        <v>1163216</v>
      </c>
      <c r="BW119" s="819"/>
      <c r="BX119" s="819"/>
      <c r="BY119" s="819"/>
      <c r="BZ119" s="819"/>
      <c r="CA119" s="819">
        <v>1364562</v>
      </c>
      <c r="CB119" s="819"/>
      <c r="CC119" s="819"/>
      <c r="CD119" s="819"/>
      <c r="CE119" s="819"/>
      <c r="CF119" s="850">
        <v>27</v>
      </c>
      <c r="CG119" s="851"/>
      <c r="CH119" s="851"/>
      <c r="CI119" s="851"/>
      <c r="CJ119" s="851"/>
      <c r="CK119" s="925"/>
      <c r="CL119" s="785"/>
      <c r="CM119" s="793" t="s">
        <v>557</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11">
        <v>867422</v>
      </c>
      <c r="DH119" s="712"/>
      <c r="DI119" s="712"/>
      <c r="DJ119" s="712"/>
      <c r="DK119" s="713"/>
      <c r="DL119" s="714">
        <v>787304</v>
      </c>
      <c r="DM119" s="712"/>
      <c r="DN119" s="712"/>
      <c r="DO119" s="712"/>
      <c r="DP119" s="713"/>
      <c r="DQ119" s="714">
        <v>707187</v>
      </c>
      <c r="DR119" s="712"/>
      <c r="DS119" s="712"/>
      <c r="DT119" s="712"/>
      <c r="DU119" s="713"/>
      <c r="DV119" s="847">
        <v>14</v>
      </c>
      <c r="DW119" s="848"/>
      <c r="DX119" s="848"/>
      <c r="DY119" s="848"/>
      <c r="DZ119" s="849"/>
    </row>
    <row r="120" spans="1:130" s="194" customFormat="1" ht="26.25" customHeight="1">
      <c r="A120" s="782"/>
      <c r="B120" s="783"/>
      <c r="C120" s="796" t="s">
        <v>523</v>
      </c>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8"/>
      <c r="AA120" s="750" t="s">
        <v>524</v>
      </c>
      <c r="AB120" s="716"/>
      <c r="AC120" s="716"/>
      <c r="AD120" s="716"/>
      <c r="AE120" s="717"/>
      <c r="AF120" s="715" t="s">
        <v>524</v>
      </c>
      <c r="AG120" s="716"/>
      <c r="AH120" s="716"/>
      <c r="AI120" s="716"/>
      <c r="AJ120" s="717"/>
      <c r="AK120" s="715" t="s">
        <v>524</v>
      </c>
      <c r="AL120" s="716"/>
      <c r="AM120" s="716"/>
      <c r="AN120" s="716"/>
      <c r="AO120" s="717"/>
      <c r="AP120" s="774" t="s">
        <v>524</v>
      </c>
      <c r="AQ120" s="775"/>
      <c r="AR120" s="775"/>
      <c r="AS120" s="775"/>
      <c r="AT120" s="776"/>
      <c r="AU120" s="873"/>
      <c r="AV120" s="874"/>
      <c r="AW120" s="874"/>
      <c r="AX120" s="874"/>
      <c r="AY120" s="875"/>
      <c r="AZ120" s="829" t="s">
        <v>558</v>
      </c>
      <c r="BA120" s="772"/>
      <c r="BB120" s="772"/>
      <c r="BC120" s="772"/>
      <c r="BD120" s="772"/>
      <c r="BE120" s="772"/>
      <c r="BF120" s="772"/>
      <c r="BG120" s="772"/>
      <c r="BH120" s="772"/>
      <c r="BI120" s="772"/>
      <c r="BJ120" s="772"/>
      <c r="BK120" s="772"/>
      <c r="BL120" s="772"/>
      <c r="BM120" s="772"/>
      <c r="BN120" s="772"/>
      <c r="BO120" s="772"/>
      <c r="BP120" s="773"/>
      <c r="BQ120" s="832">
        <v>1064145</v>
      </c>
      <c r="BR120" s="831"/>
      <c r="BS120" s="831"/>
      <c r="BT120" s="831"/>
      <c r="BU120" s="831"/>
      <c r="BV120" s="831">
        <v>970706</v>
      </c>
      <c r="BW120" s="831"/>
      <c r="BX120" s="831"/>
      <c r="BY120" s="831"/>
      <c r="BZ120" s="831"/>
      <c r="CA120" s="831">
        <v>867819</v>
      </c>
      <c r="CB120" s="831"/>
      <c r="CC120" s="831"/>
      <c r="CD120" s="831"/>
      <c r="CE120" s="831"/>
      <c r="CF120" s="863">
        <v>17.2</v>
      </c>
      <c r="CG120" s="864"/>
      <c r="CH120" s="864"/>
      <c r="CI120" s="864"/>
      <c r="CJ120" s="864"/>
      <c r="CK120" s="856" t="s">
        <v>559</v>
      </c>
      <c r="CL120" s="823"/>
      <c r="CM120" s="823"/>
      <c r="CN120" s="823"/>
      <c r="CO120" s="824"/>
      <c r="CP120" s="860" t="s">
        <v>560</v>
      </c>
      <c r="CQ120" s="861"/>
      <c r="CR120" s="861"/>
      <c r="CS120" s="861"/>
      <c r="CT120" s="861"/>
      <c r="CU120" s="861"/>
      <c r="CV120" s="861"/>
      <c r="CW120" s="861"/>
      <c r="CX120" s="861"/>
      <c r="CY120" s="861"/>
      <c r="CZ120" s="861"/>
      <c r="DA120" s="861"/>
      <c r="DB120" s="861"/>
      <c r="DC120" s="861"/>
      <c r="DD120" s="861"/>
      <c r="DE120" s="861"/>
      <c r="DF120" s="862"/>
      <c r="DG120" s="818">
        <v>1492515</v>
      </c>
      <c r="DH120" s="819"/>
      <c r="DI120" s="819"/>
      <c r="DJ120" s="819"/>
      <c r="DK120" s="819"/>
      <c r="DL120" s="819">
        <v>1471470</v>
      </c>
      <c r="DM120" s="819"/>
      <c r="DN120" s="819"/>
      <c r="DO120" s="819"/>
      <c r="DP120" s="819"/>
      <c r="DQ120" s="819">
        <v>1396785</v>
      </c>
      <c r="DR120" s="819"/>
      <c r="DS120" s="819"/>
      <c r="DT120" s="819"/>
      <c r="DU120" s="819"/>
      <c r="DV120" s="816">
        <v>27.7</v>
      </c>
      <c r="DW120" s="816"/>
      <c r="DX120" s="816"/>
      <c r="DY120" s="816"/>
      <c r="DZ120" s="817"/>
    </row>
    <row r="121" spans="1:130" s="194" customFormat="1" ht="26.25" customHeight="1">
      <c r="A121" s="782"/>
      <c r="B121" s="783"/>
      <c r="C121" s="888" t="s">
        <v>561</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530</v>
      </c>
      <c r="AB121" s="716"/>
      <c r="AC121" s="716"/>
      <c r="AD121" s="716"/>
      <c r="AE121" s="717"/>
      <c r="AF121" s="715" t="s">
        <v>530</v>
      </c>
      <c r="AG121" s="716"/>
      <c r="AH121" s="716"/>
      <c r="AI121" s="716"/>
      <c r="AJ121" s="717"/>
      <c r="AK121" s="715" t="s">
        <v>530</v>
      </c>
      <c r="AL121" s="716"/>
      <c r="AM121" s="716"/>
      <c r="AN121" s="716"/>
      <c r="AO121" s="717"/>
      <c r="AP121" s="774" t="s">
        <v>530</v>
      </c>
      <c r="AQ121" s="775"/>
      <c r="AR121" s="775"/>
      <c r="AS121" s="775"/>
      <c r="AT121" s="776"/>
      <c r="AU121" s="873"/>
      <c r="AV121" s="874"/>
      <c r="AW121" s="874"/>
      <c r="AX121" s="874"/>
      <c r="AY121" s="875"/>
      <c r="AZ121" s="881" t="s">
        <v>562</v>
      </c>
      <c r="BA121" s="882"/>
      <c r="BB121" s="882"/>
      <c r="BC121" s="882"/>
      <c r="BD121" s="882"/>
      <c r="BE121" s="882"/>
      <c r="BF121" s="882"/>
      <c r="BG121" s="882"/>
      <c r="BH121" s="882"/>
      <c r="BI121" s="882"/>
      <c r="BJ121" s="882"/>
      <c r="BK121" s="882"/>
      <c r="BL121" s="882"/>
      <c r="BM121" s="882"/>
      <c r="BN121" s="882"/>
      <c r="BO121" s="882"/>
      <c r="BP121" s="883"/>
      <c r="BQ121" s="855">
        <v>10478380</v>
      </c>
      <c r="BR121" s="852"/>
      <c r="BS121" s="852"/>
      <c r="BT121" s="852"/>
      <c r="BU121" s="852"/>
      <c r="BV121" s="852">
        <v>10018339</v>
      </c>
      <c r="BW121" s="852"/>
      <c r="BX121" s="852"/>
      <c r="BY121" s="852"/>
      <c r="BZ121" s="852"/>
      <c r="CA121" s="852">
        <v>9867936</v>
      </c>
      <c r="CB121" s="852"/>
      <c r="CC121" s="852"/>
      <c r="CD121" s="852"/>
      <c r="CE121" s="852"/>
      <c r="CF121" s="853">
        <v>195.4</v>
      </c>
      <c r="CG121" s="854"/>
      <c r="CH121" s="854"/>
      <c r="CI121" s="854"/>
      <c r="CJ121" s="854"/>
      <c r="CK121" s="857"/>
      <c r="CL121" s="825"/>
      <c r="CM121" s="825"/>
      <c r="CN121" s="825"/>
      <c r="CO121" s="826"/>
      <c r="CP121" s="820" t="s">
        <v>563</v>
      </c>
      <c r="CQ121" s="821"/>
      <c r="CR121" s="821"/>
      <c r="CS121" s="821"/>
      <c r="CT121" s="821"/>
      <c r="CU121" s="821"/>
      <c r="CV121" s="821"/>
      <c r="CW121" s="821"/>
      <c r="CX121" s="821"/>
      <c r="CY121" s="821"/>
      <c r="CZ121" s="821"/>
      <c r="DA121" s="821"/>
      <c r="DB121" s="821"/>
      <c r="DC121" s="821"/>
      <c r="DD121" s="821"/>
      <c r="DE121" s="821"/>
      <c r="DF121" s="822"/>
      <c r="DG121" s="832">
        <v>399873</v>
      </c>
      <c r="DH121" s="831"/>
      <c r="DI121" s="831"/>
      <c r="DJ121" s="831"/>
      <c r="DK121" s="831"/>
      <c r="DL121" s="831">
        <v>409260</v>
      </c>
      <c r="DM121" s="831"/>
      <c r="DN121" s="831"/>
      <c r="DO121" s="831"/>
      <c r="DP121" s="831"/>
      <c r="DQ121" s="831">
        <v>396293</v>
      </c>
      <c r="DR121" s="831"/>
      <c r="DS121" s="831"/>
      <c r="DT121" s="831"/>
      <c r="DU121" s="831"/>
      <c r="DV121" s="843">
        <v>7.8</v>
      </c>
      <c r="DW121" s="843"/>
      <c r="DX121" s="843"/>
      <c r="DY121" s="843"/>
      <c r="DZ121" s="844"/>
    </row>
    <row r="122" spans="1:130" s="194" customFormat="1" ht="26.25" customHeight="1">
      <c r="A122" s="782"/>
      <c r="B122" s="783"/>
      <c r="C122" s="796" t="s">
        <v>537</v>
      </c>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8"/>
      <c r="AA122" s="750" t="s">
        <v>538</v>
      </c>
      <c r="AB122" s="716"/>
      <c r="AC122" s="716"/>
      <c r="AD122" s="716"/>
      <c r="AE122" s="717"/>
      <c r="AF122" s="715" t="s">
        <v>538</v>
      </c>
      <c r="AG122" s="716"/>
      <c r="AH122" s="716"/>
      <c r="AI122" s="716"/>
      <c r="AJ122" s="717"/>
      <c r="AK122" s="715" t="s">
        <v>538</v>
      </c>
      <c r="AL122" s="716"/>
      <c r="AM122" s="716"/>
      <c r="AN122" s="716"/>
      <c r="AO122" s="717"/>
      <c r="AP122" s="774" t="s">
        <v>538</v>
      </c>
      <c r="AQ122" s="775"/>
      <c r="AR122" s="775"/>
      <c r="AS122" s="775"/>
      <c r="AT122" s="776"/>
      <c r="AU122" s="876"/>
      <c r="AV122" s="877"/>
      <c r="AW122" s="877"/>
      <c r="AX122" s="877"/>
      <c r="AY122" s="877"/>
      <c r="AZ122" s="225" t="s">
        <v>258</v>
      </c>
      <c r="BA122" s="225"/>
      <c r="BB122" s="225"/>
      <c r="BC122" s="225"/>
      <c r="BD122" s="225"/>
      <c r="BE122" s="225"/>
      <c r="BF122" s="225"/>
      <c r="BG122" s="225"/>
      <c r="BH122" s="225"/>
      <c r="BI122" s="225"/>
      <c r="BJ122" s="225"/>
      <c r="BK122" s="225"/>
      <c r="BL122" s="225"/>
      <c r="BM122" s="225"/>
      <c r="BN122" s="225"/>
      <c r="BO122" s="878" t="s">
        <v>564</v>
      </c>
      <c r="BP122" s="879"/>
      <c r="BQ122" s="880">
        <v>12342479</v>
      </c>
      <c r="BR122" s="842"/>
      <c r="BS122" s="842"/>
      <c r="BT122" s="842"/>
      <c r="BU122" s="842"/>
      <c r="BV122" s="842">
        <v>12152261</v>
      </c>
      <c r="BW122" s="842"/>
      <c r="BX122" s="842"/>
      <c r="BY122" s="842"/>
      <c r="BZ122" s="842"/>
      <c r="CA122" s="842">
        <v>12100317</v>
      </c>
      <c r="CB122" s="842"/>
      <c r="CC122" s="842"/>
      <c r="CD122" s="842"/>
      <c r="CE122" s="842"/>
      <c r="CF122" s="737"/>
      <c r="CG122" s="738"/>
      <c r="CH122" s="738"/>
      <c r="CI122" s="738"/>
      <c r="CJ122" s="841"/>
      <c r="CK122" s="857"/>
      <c r="CL122" s="825"/>
      <c r="CM122" s="825"/>
      <c r="CN122" s="825"/>
      <c r="CO122" s="826"/>
      <c r="CP122" s="820" t="s">
        <v>565</v>
      </c>
      <c r="CQ122" s="821"/>
      <c r="CR122" s="821"/>
      <c r="CS122" s="821"/>
      <c r="CT122" s="821"/>
      <c r="CU122" s="821"/>
      <c r="CV122" s="821"/>
      <c r="CW122" s="821"/>
      <c r="CX122" s="821"/>
      <c r="CY122" s="821"/>
      <c r="CZ122" s="821"/>
      <c r="DA122" s="821"/>
      <c r="DB122" s="821"/>
      <c r="DC122" s="821"/>
      <c r="DD122" s="821"/>
      <c r="DE122" s="821"/>
      <c r="DF122" s="822"/>
      <c r="DG122" s="832" t="s">
        <v>566</v>
      </c>
      <c r="DH122" s="831"/>
      <c r="DI122" s="831"/>
      <c r="DJ122" s="831"/>
      <c r="DK122" s="831"/>
      <c r="DL122" s="831" t="s">
        <v>566</v>
      </c>
      <c r="DM122" s="831"/>
      <c r="DN122" s="831"/>
      <c r="DO122" s="831"/>
      <c r="DP122" s="831"/>
      <c r="DQ122" s="831" t="s">
        <v>566</v>
      </c>
      <c r="DR122" s="831"/>
      <c r="DS122" s="831"/>
      <c r="DT122" s="831"/>
      <c r="DU122" s="831"/>
      <c r="DV122" s="843" t="s">
        <v>566</v>
      </c>
      <c r="DW122" s="843"/>
      <c r="DX122" s="843"/>
      <c r="DY122" s="843"/>
      <c r="DZ122" s="844"/>
    </row>
    <row r="123" spans="1:130" s="194" customFormat="1" ht="26.25" customHeight="1" thickBot="1">
      <c r="A123" s="782"/>
      <c r="B123" s="783"/>
      <c r="C123" s="796" t="s">
        <v>547</v>
      </c>
      <c r="D123" s="797"/>
      <c r="E123" s="797"/>
      <c r="F123" s="797"/>
      <c r="G123" s="797"/>
      <c r="H123" s="797"/>
      <c r="I123" s="797"/>
      <c r="J123" s="797"/>
      <c r="K123" s="797"/>
      <c r="L123" s="797"/>
      <c r="M123" s="797"/>
      <c r="N123" s="797"/>
      <c r="O123" s="797"/>
      <c r="P123" s="797"/>
      <c r="Q123" s="797"/>
      <c r="R123" s="797"/>
      <c r="S123" s="797"/>
      <c r="T123" s="797"/>
      <c r="U123" s="797"/>
      <c r="V123" s="797"/>
      <c r="W123" s="797"/>
      <c r="X123" s="797"/>
      <c r="Y123" s="797"/>
      <c r="Z123" s="798"/>
      <c r="AA123" s="750" t="s">
        <v>546</v>
      </c>
      <c r="AB123" s="716"/>
      <c r="AC123" s="716"/>
      <c r="AD123" s="716"/>
      <c r="AE123" s="717"/>
      <c r="AF123" s="715" t="s">
        <v>546</v>
      </c>
      <c r="AG123" s="716"/>
      <c r="AH123" s="716"/>
      <c r="AI123" s="716"/>
      <c r="AJ123" s="717"/>
      <c r="AK123" s="715" t="s">
        <v>546</v>
      </c>
      <c r="AL123" s="716"/>
      <c r="AM123" s="716"/>
      <c r="AN123" s="716"/>
      <c r="AO123" s="717"/>
      <c r="AP123" s="774" t="s">
        <v>546</v>
      </c>
      <c r="AQ123" s="775"/>
      <c r="AR123" s="775"/>
      <c r="AS123" s="775"/>
      <c r="AT123" s="776"/>
      <c r="AU123" s="865" t="s">
        <v>567</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156.4</v>
      </c>
      <c r="BR123" s="869"/>
      <c r="BS123" s="869"/>
      <c r="BT123" s="869"/>
      <c r="BU123" s="869"/>
      <c r="BV123" s="869">
        <v>135.4</v>
      </c>
      <c r="BW123" s="869"/>
      <c r="BX123" s="869"/>
      <c r="BY123" s="869"/>
      <c r="BZ123" s="869"/>
      <c r="CA123" s="869">
        <v>114.4</v>
      </c>
      <c r="CB123" s="869"/>
      <c r="CC123" s="869"/>
      <c r="CD123" s="869"/>
      <c r="CE123" s="869"/>
      <c r="CF123" s="727"/>
      <c r="CG123" s="728"/>
      <c r="CH123" s="728"/>
      <c r="CI123" s="728"/>
      <c r="CJ123" s="840"/>
      <c r="CK123" s="857"/>
      <c r="CL123" s="825"/>
      <c r="CM123" s="825"/>
      <c r="CN123" s="825"/>
      <c r="CO123" s="826"/>
      <c r="CP123" s="820" t="s">
        <v>568</v>
      </c>
      <c r="CQ123" s="821"/>
      <c r="CR123" s="821"/>
      <c r="CS123" s="821"/>
      <c r="CT123" s="821"/>
      <c r="CU123" s="821"/>
      <c r="CV123" s="821"/>
      <c r="CW123" s="821"/>
      <c r="CX123" s="821"/>
      <c r="CY123" s="821"/>
      <c r="CZ123" s="821"/>
      <c r="DA123" s="821"/>
      <c r="DB123" s="821"/>
      <c r="DC123" s="821"/>
      <c r="DD123" s="821"/>
      <c r="DE123" s="821"/>
      <c r="DF123" s="822"/>
      <c r="DG123" s="750">
        <v>5738</v>
      </c>
      <c r="DH123" s="716"/>
      <c r="DI123" s="716"/>
      <c r="DJ123" s="716"/>
      <c r="DK123" s="717"/>
      <c r="DL123" s="715" t="s">
        <v>569</v>
      </c>
      <c r="DM123" s="716"/>
      <c r="DN123" s="716"/>
      <c r="DO123" s="716"/>
      <c r="DP123" s="717"/>
      <c r="DQ123" s="715" t="s">
        <v>569</v>
      </c>
      <c r="DR123" s="716"/>
      <c r="DS123" s="716"/>
      <c r="DT123" s="716"/>
      <c r="DU123" s="717"/>
      <c r="DV123" s="774" t="s">
        <v>569</v>
      </c>
      <c r="DW123" s="775"/>
      <c r="DX123" s="775"/>
      <c r="DY123" s="775"/>
      <c r="DZ123" s="776"/>
    </row>
    <row r="124" spans="1:130" s="194" customFormat="1" ht="26.25" customHeight="1">
      <c r="A124" s="782"/>
      <c r="B124" s="783"/>
      <c r="C124" s="796" t="s">
        <v>551</v>
      </c>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8"/>
      <c r="AA124" s="750" t="s">
        <v>493</v>
      </c>
      <c r="AB124" s="716"/>
      <c r="AC124" s="716"/>
      <c r="AD124" s="716"/>
      <c r="AE124" s="717"/>
      <c r="AF124" s="715" t="s">
        <v>493</v>
      </c>
      <c r="AG124" s="716"/>
      <c r="AH124" s="716"/>
      <c r="AI124" s="716"/>
      <c r="AJ124" s="717"/>
      <c r="AK124" s="715" t="s">
        <v>493</v>
      </c>
      <c r="AL124" s="716"/>
      <c r="AM124" s="716"/>
      <c r="AN124" s="716"/>
      <c r="AO124" s="717"/>
      <c r="AP124" s="774" t="s">
        <v>493</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20" t="s">
        <v>570</v>
      </c>
      <c r="CQ124" s="821"/>
      <c r="CR124" s="821"/>
      <c r="CS124" s="821"/>
      <c r="CT124" s="821"/>
      <c r="CU124" s="821"/>
      <c r="CV124" s="821"/>
      <c r="CW124" s="821"/>
      <c r="CX124" s="821"/>
      <c r="CY124" s="821"/>
      <c r="CZ124" s="821"/>
      <c r="DA124" s="821"/>
      <c r="DB124" s="821"/>
      <c r="DC124" s="821"/>
      <c r="DD124" s="821"/>
      <c r="DE124" s="821"/>
      <c r="DF124" s="822"/>
      <c r="DG124" s="711" t="s">
        <v>493</v>
      </c>
      <c r="DH124" s="712"/>
      <c r="DI124" s="712"/>
      <c r="DJ124" s="712"/>
      <c r="DK124" s="713"/>
      <c r="DL124" s="714" t="s">
        <v>493</v>
      </c>
      <c r="DM124" s="712"/>
      <c r="DN124" s="712"/>
      <c r="DO124" s="712"/>
      <c r="DP124" s="713"/>
      <c r="DQ124" s="714" t="s">
        <v>493</v>
      </c>
      <c r="DR124" s="712"/>
      <c r="DS124" s="712"/>
      <c r="DT124" s="712"/>
      <c r="DU124" s="713"/>
      <c r="DV124" s="847" t="s">
        <v>493</v>
      </c>
      <c r="DW124" s="848"/>
      <c r="DX124" s="848"/>
      <c r="DY124" s="848"/>
      <c r="DZ124" s="849"/>
    </row>
    <row r="125" spans="1:130" s="194" customFormat="1" ht="26.25" customHeight="1" thickBot="1">
      <c r="A125" s="782"/>
      <c r="B125" s="783"/>
      <c r="C125" s="796" t="s">
        <v>553</v>
      </c>
      <c r="D125" s="797"/>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798"/>
      <c r="AA125" s="750" t="s">
        <v>554</v>
      </c>
      <c r="AB125" s="716"/>
      <c r="AC125" s="716"/>
      <c r="AD125" s="716"/>
      <c r="AE125" s="717"/>
      <c r="AF125" s="715" t="s">
        <v>554</v>
      </c>
      <c r="AG125" s="716"/>
      <c r="AH125" s="716"/>
      <c r="AI125" s="716"/>
      <c r="AJ125" s="717"/>
      <c r="AK125" s="715" t="s">
        <v>554</v>
      </c>
      <c r="AL125" s="716"/>
      <c r="AM125" s="716"/>
      <c r="AN125" s="716"/>
      <c r="AO125" s="717"/>
      <c r="AP125" s="774" t="s">
        <v>554</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3" t="s">
        <v>571</v>
      </c>
      <c r="CL125" s="823"/>
      <c r="CM125" s="823"/>
      <c r="CN125" s="823"/>
      <c r="CO125" s="824"/>
      <c r="CP125" s="756" t="s">
        <v>572</v>
      </c>
      <c r="CQ125" s="757"/>
      <c r="CR125" s="757"/>
      <c r="CS125" s="757"/>
      <c r="CT125" s="757"/>
      <c r="CU125" s="757"/>
      <c r="CV125" s="757"/>
      <c r="CW125" s="757"/>
      <c r="CX125" s="757"/>
      <c r="CY125" s="757"/>
      <c r="CZ125" s="757"/>
      <c r="DA125" s="757"/>
      <c r="DB125" s="757"/>
      <c r="DC125" s="757"/>
      <c r="DD125" s="757"/>
      <c r="DE125" s="757"/>
      <c r="DF125" s="758"/>
      <c r="DG125" s="818" t="s">
        <v>554</v>
      </c>
      <c r="DH125" s="819"/>
      <c r="DI125" s="819"/>
      <c r="DJ125" s="819"/>
      <c r="DK125" s="819"/>
      <c r="DL125" s="819" t="s">
        <v>554</v>
      </c>
      <c r="DM125" s="819"/>
      <c r="DN125" s="819"/>
      <c r="DO125" s="819"/>
      <c r="DP125" s="819"/>
      <c r="DQ125" s="819" t="s">
        <v>554</v>
      </c>
      <c r="DR125" s="819"/>
      <c r="DS125" s="819"/>
      <c r="DT125" s="819"/>
      <c r="DU125" s="819"/>
      <c r="DV125" s="816" t="s">
        <v>554</v>
      </c>
      <c r="DW125" s="816"/>
      <c r="DX125" s="816"/>
      <c r="DY125" s="816"/>
      <c r="DZ125" s="817"/>
    </row>
    <row r="126" spans="1:130" s="194" customFormat="1" ht="26.25" customHeight="1">
      <c r="A126" s="782"/>
      <c r="B126" s="783"/>
      <c r="C126" s="796" t="s">
        <v>557</v>
      </c>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8"/>
      <c r="AA126" s="750">
        <v>80117</v>
      </c>
      <c r="AB126" s="716"/>
      <c r="AC126" s="716"/>
      <c r="AD126" s="716"/>
      <c r="AE126" s="717"/>
      <c r="AF126" s="715">
        <v>80117</v>
      </c>
      <c r="AG126" s="716"/>
      <c r="AH126" s="716"/>
      <c r="AI126" s="716"/>
      <c r="AJ126" s="717"/>
      <c r="AK126" s="715">
        <v>80117</v>
      </c>
      <c r="AL126" s="716"/>
      <c r="AM126" s="716"/>
      <c r="AN126" s="716"/>
      <c r="AO126" s="717"/>
      <c r="AP126" s="774">
        <v>1.6</v>
      </c>
      <c r="AQ126" s="775"/>
      <c r="AR126" s="775"/>
      <c r="AS126" s="775"/>
      <c r="AT126" s="776"/>
      <c r="AU126" s="230"/>
      <c r="AV126" s="230"/>
      <c r="AW126" s="230"/>
      <c r="AX126" s="815" t="s">
        <v>573</v>
      </c>
      <c r="AY126" s="765"/>
      <c r="AZ126" s="765"/>
      <c r="BA126" s="765"/>
      <c r="BB126" s="765"/>
      <c r="BC126" s="765"/>
      <c r="BD126" s="765"/>
      <c r="BE126" s="766"/>
      <c r="BF126" s="764" t="s">
        <v>574</v>
      </c>
      <c r="BG126" s="765"/>
      <c r="BH126" s="765"/>
      <c r="BI126" s="765"/>
      <c r="BJ126" s="765"/>
      <c r="BK126" s="765"/>
      <c r="BL126" s="766"/>
      <c r="BM126" s="764" t="s">
        <v>575</v>
      </c>
      <c r="BN126" s="765"/>
      <c r="BO126" s="765"/>
      <c r="BP126" s="765"/>
      <c r="BQ126" s="765"/>
      <c r="BR126" s="765"/>
      <c r="BS126" s="766"/>
      <c r="BT126" s="764" t="s">
        <v>576</v>
      </c>
      <c r="BU126" s="765"/>
      <c r="BV126" s="765"/>
      <c r="BW126" s="765"/>
      <c r="BX126" s="765"/>
      <c r="BY126" s="765"/>
      <c r="BZ126" s="767"/>
      <c r="CA126" s="230"/>
      <c r="CB126" s="230"/>
      <c r="CC126" s="230"/>
      <c r="CD126" s="231"/>
      <c r="CE126" s="231"/>
      <c r="CF126" s="231"/>
      <c r="CG126" s="228"/>
      <c r="CH126" s="228"/>
      <c r="CI126" s="228"/>
      <c r="CJ126" s="229"/>
      <c r="CK126" s="825"/>
      <c r="CL126" s="825"/>
      <c r="CM126" s="825"/>
      <c r="CN126" s="825"/>
      <c r="CO126" s="826"/>
      <c r="CP126" s="829" t="s">
        <v>577</v>
      </c>
      <c r="CQ126" s="772"/>
      <c r="CR126" s="772"/>
      <c r="CS126" s="772"/>
      <c r="CT126" s="772"/>
      <c r="CU126" s="772"/>
      <c r="CV126" s="772"/>
      <c r="CW126" s="772"/>
      <c r="CX126" s="772"/>
      <c r="CY126" s="772"/>
      <c r="CZ126" s="772"/>
      <c r="DA126" s="772"/>
      <c r="DB126" s="772"/>
      <c r="DC126" s="772"/>
      <c r="DD126" s="772"/>
      <c r="DE126" s="772"/>
      <c r="DF126" s="773"/>
      <c r="DG126" s="832" t="s">
        <v>554</v>
      </c>
      <c r="DH126" s="831"/>
      <c r="DI126" s="831"/>
      <c r="DJ126" s="831"/>
      <c r="DK126" s="831"/>
      <c r="DL126" s="831" t="s">
        <v>554</v>
      </c>
      <c r="DM126" s="831"/>
      <c r="DN126" s="831"/>
      <c r="DO126" s="831"/>
      <c r="DP126" s="831"/>
      <c r="DQ126" s="831" t="s">
        <v>554</v>
      </c>
      <c r="DR126" s="831"/>
      <c r="DS126" s="831"/>
      <c r="DT126" s="831"/>
      <c r="DU126" s="831"/>
      <c r="DV126" s="843" t="s">
        <v>554</v>
      </c>
      <c r="DW126" s="843"/>
      <c r="DX126" s="843"/>
      <c r="DY126" s="843"/>
      <c r="DZ126" s="844"/>
    </row>
    <row r="127" spans="1:130" s="194" customFormat="1" ht="26.25" customHeight="1" thickBot="1">
      <c r="A127" s="784"/>
      <c r="B127" s="785"/>
      <c r="C127" s="793" t="s">
        <v>444</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0">
        <v>298</v>
      </c>
      <c r="AB127" s="716"/>
      <c r="AC127" s="716"/>
      <c r="AD127" s="716"/>
      <c r="AE127" s="717"/>
      <c r="AF127" s="715">
        <v>221</v>
      </c>
      <c r="AG127" s="716"/>
      <c r="AH127" s="716"/>
      <c r="AI127" s="716"/>
      <c r="AJ127" s="717"/>
      <c r="AK127" s="715">
        <v>105</v>
      </c>
      <c r="AL127" s="716"/>
      <c r="AM127" s="716"/>
      <c r="AN127" s="716"/>
      <c r="AO127" s="717"/>
      <c r="AP127" s="774">
        <v>0</v>
      </c>
      <c r="AQ127" s="775"/>
      <c r="AR127" s="775"/>
      <c r="AS127" s="775"/>
      <c r="AT127" s="776"/>
      <c r="AU127" s="230"/>
      <c r="AV127" s="230"/>
      <c r="AW127" s="230"/>
      <c r="AX127" s="833" t="s">
        <v>578</v>
      </c>
      <c r="AY127" s="757"/>
      <c r="AZ127" s="757"/>
      <c r="BA127" s="757"/>
      <c r="BB127" s="757"/>
      <c r="BC127" s="757"/>
      <c r="BD127" s="757"/>
      <c r="BE127" s="758"/>
      <c r="BF127" s="834" t="s">
        <v>541</v>
      </c>
      <c r="BG127" s="835"/>
      <c r="BH127" s="835"/>
      <c r="BI127" s="835"/>
      <c r="BJ127" s="835"/>
      <c r="BK127" s="835"/>
      <c r="BL127" s="836"/>
      <c r="BM127" s="834">
        <v>14.31</v>
      </c>
      <c r="BN127" s="835"/>
      <c r="BO127" s="835"/>
      <c r="BP127" s="835"/>
      <c r="BQ127" s="835"/>
      <c r="BR127" s="835"/>
      <c r="BS127" s="836"/>
      <c r="BT127" s="834">
        <v>20</v>
      </c>
      <c r="BU127" s="835"/>
      <c r="BV127" s="835"/>
      <c r="BW127" s="835"/>
      <c r="BX127" s="835"/>
      <c r="BY127" s="835"/>
      <c r="BZ127" s="837"/>
      <c r="CA127" s="231"/>
      <c r="CB127" s="231"/>
      <c r="CC127" s="231"/>
      <c r="CD127" s="231"/>
      <c r="CE127" s="231"/>
      <c r="CF127" s="231"/>
      <c r="CG127" s="228"/>
      <c r="CH127" s="228"/>
      <c r="CI127" s="228"/>
      <c r="CJ127" s="229"/>
      <c r="CK127" s="827"/>
      <c r="CL127" s="827"/>
      <c r="CM127" s="827"/>
      <c r="CN127" s="827"/>
      <c r="CO127" s="828"/>
      <c r="CP127" s="838" t="s">
        <v>579</v>
      </c>
      <c r="CQ127" s="722"/>
      <c r="CR127" s="722"/>
      <c r="CS127" s="722"/>
      <c r="CT127" s="722"/>
      <c r="CU127" s="722"/>
      <c r="CV127" s="722"/>
      <c r="CW127" s="722"/>
      <c r="CX127" s="722"/>
      <c r="CY127" s="722"/>
      <c r="CZ127" s="722"/>
      <c r="DA127" s="722"/>
      <c r="DB127" s="722"/>
      <c r="DC127" s="722"/>
      <c r="DD127" s="722"/>
      <c r="DE127" s="722"/>
      <c r="DF127" s="723"/>
      <c r="DG127" s="839" t="s">
        <v>580</v>
      </c>
      <c r="DH127" s="830"/>
      <c r="DI127" s="830"/>
      <c r="DJ127" s="830"/>
      <c r="DK127" s="830"/>
      <c r="DL127" s="830" t="s">
        <v>580</v>
      </c>
      <c r="DM127" s="830"/>
      <c r="DN127" s="830"/>
      <c r="DO127" s="830"/>
      <c r="DP127" s="830"/>
      <c r="DQ127" s="830" t="s">
        <v>580</v>
      </c>
      <c r="DR127" s="830"/>
      <c r="DS127" s="830"/>
      <c r="DT127" s="830"/>
      <c r="DU127" s="830"/>
      <c r="DV127" s="845" t="s">
        <v>580</v>
      </c>
      <c r="DW127" s="845"/>
      <c r="DX127" s="845"/>
      <c r="DY127" s="845"/>
      <c r="DZ127" s="846"/>
    </row>
    <row r="128" spans="1:130" s="194" customFormat="1" ht="26.25" customHeight="1">
      <c r="A128" s="807" t="s">
        <v>581</v>
      </c>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9" t="s">
        <v>582</v>
      </c>
      <c r="X128" s="809"/>
      <c r="Y128" s="809"/>
      <c r="Z128" s="810"/>
      <c r="AA128" s="811">
        <v>103858</v>
      </c>
      <c r="AB128" s="812"/>
      <c r="AC128" s="812"/>
      <c r="AD128" s="812"/>
      <c r="AE128" s="813"/>
      <c r="AF128" s="814">
        <v>100879</v>
      </c>
      <c r="AG128" s="812"/>
      <c r="AH128" s="812"/>
      <c r="AI128" s="812"/>
      <c r="AJ128" s="813"/>
      <c r="AK128" s="814">
        <v>68087</v>
      </c>
      <c r="AL128" s="812"/>
      <c r="AM128" s="812"/>
      <c r="AN128" s="812"/>
      <c r="AO128" s="813"/>
      <c r="AP128" s="777"/>
      <c r="AQ128" s="778"/>
      <c r="AR128" s="778"/>
      <c r="AS128" s="778"/>
      <c r="AT128" s="779"/>
      <c r="AU128" s="232"/>
      <c r="AV128" s="232"/>
      <c r="AW128" s="232"/>
      <c r="AX128" s="771" t="s">
        <v>583</v>
      </c>
      <c r="AY128" s="772"/>
      <c r="AZ128" s="772"/>
      <c r="BA128" s="772"/>
      <c r="BB128" s="772"/>
      <c r="BC128" s="772"/>
      <c r="BD128" s="772"/>
      <c r="BE128" s="773"/>
      <c r="BF128" s="751" t="s">
        <v>546</v>
      </c>
      <c r="BG128" s="752"/>
      <c r="BH128" s="752"/>
      <c r="BI128" s="752"/>
      <c r="BJ128" s="752"/>
      <c r="BK128" s="752"/>
      <c r="BL128" s="753"/>
      <c r="BM128" s="751">
        <v>19.309999999999999</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176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584</v>
      </c>
      <c r="X129" s="748"/>
      <c r="Y129" s="748"/>
      <c r="Z129" s="749"/>
      <c r="AA129" s="750">
        <v>6226274</v>
      </c>
      <c r="AB129" s="716"/>
      <c r="AC129" s="716"/>
      <c r="AD129" s="716"/>
      <c r="AE129" s="717"/>
      <c r="AF129" s="715">
        <v>6196591</v>
      </c>
      <c r="AG129" s="716"/>
      <c r="AH129" s="716"/>
      <c r="AI129" s="716"/>
      <c r="AJ129" s="717"/>
      <c r="AK129" s="715">
        <v>6293706</v>
      </c>
      <c r="AL129" s="716"/>
      <c r="AM129" s="716"/>
      <c r="AN129" s="716"/>
      <c r="AO129" s="717"/>
      <c r="AP129" s="768"/>
      <c r="AQ129" s="769"/>
      <c r="AR129" s="769"/>
      <c r="AS129" s="769"/>
      <c r="AT129" s="770"/>
      <c r="AU129" s="232"/>
      <c r="AV129" s="232"/>
      <c r="AW129" s="232"/>
      <c r="AX129" s="771" t="s">
        <v>585</v>
      </c>
      <c r="AY129" s="772"/>
      <c r="AZ129" s="772"/>
      <c r="BA129" s="772"/>
      <c r="BB129" s="772"/>
      <c r="BC129" s="772"/>
      <c r="BD129" s="772"/>
      <c r="BE129" s="773"/>
      <c r="BF129" s="759">
        <v>17.899999999999999</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586</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0</v>
      </c>
      <c r="X130" s="748"/>
      <c r="Y130" s="748"/>
      <c r="Z130" s="749"/>
      <c r="AA130" s="750">
        <v>1289251</v>
      </c>
      <c r="AB130" s="716"/>
      <c r="AC130" s="716"/>
      <c r="AD130" s="716"/>
      <c r="AE130" s="717"/>
      <c r="AF130" s="715">
        <v>1269649</v>
      </c>
      <c r="AG130" s="716"/>
      <c r="AH130" s="716"/>
      <c r="AI130" s="716"/>
      <c r="AJ130" s="717"/>
      <c r="AK130" s="715">
        <v>1242641</v>
      </c>
      <c r="AL130" s="716"/>
      <c r="AM130" s="716"/>
      <c r="AN130" s="716"/>
      <c r="AO130" s="717"/>
      <c r="AP130" s="768"/>
      <c r="AQ130" s="769"/>
      <c r="AR130" s="769"/>
      <c r="AS130" s="769"/>
      <c r="AT130" s="770"/>
      <c r="AU130" s="232"/>
      <c r="AV130" s="232"/>
      <c r="AW130" s="232"/>
      <c r="AX130" s="721" t="s">
        <v>1</v>
      </c>
      <c r="AY130" s="722"/>
      <c r="AZ130" s="722"/>
      <c r="BA130" s="722"/>
      <c r="BB130" s="722"/>
      <c r="BC130" s="722"/>
      <c r="BD130" s="722"/>
      <c r="BE130" s="723"/>
      <c r="BF130" s="724">
        <v>114.4</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2</v>
      </c>
      <c r="X131" s="805"/>
      <c r="Y131" s="805"/>
      <c r="Z131" s="806"/>
      <c r="AA131" s="711">
        <v>4937023</v>
      </c>
      <c r="AB131" s="712"/>
      <c r="AC131" s="712"/>
      <c r="AD131" s="712"/>
      <c r="AE131" s="713"/>
      <c r="AF131" s="714">
        <v>4926942</v>
      </c>
      <c r="AG131" s="712"/>
      <c r="AH131" s="712"/>
      <c r="AI131" s="712"/>
      <c r="AJ131" s="713"/>
      <c r="AK131" s="714">
        <v>5051065</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3</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4</v>
      </c>
      <c r="W132" s="734"/>
      <c r="X132" s="734"/>
      <c r="Y132" s="734"/>
      <c r="Z132" s="735"/>
      <c r="AA132" s="736">
        <v>18.570583930000002</v>
      </c>
      <c r="AB132" s="709"/>
      <c r="AC132" s="709"/>
      <c r="AD132" s="709"/>
      <c r="AE132" s="710"/>
      <c r="AF132" s="708">
        <v>18.230435839999998</v>
      </c>
      <c r="AG132" s="709"/>
      <c r="AH132" s="709"/>
      <c r="AI132" s="709"/>
      <c r="AJ132" s="710"/>
      <c r="AK132" s="708">
        <v>17.09534524</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v>
      </c>
      <c r="W133" s="740"/>
      <c r="X133" s="740"/>
      <c r="Y133" s="740"/>
      <c r="Z133" s="741"/>
      <c r="AA133" s="742">
        <v>19.600000000000001</v>
      </c>
      <c r="AB133" s="743"/>
      <c r="AC133" s="743"/>
      <c r="AD133" s="743"/>
      <c r="AE133" s="744"/>
      <c r="AF133" s="742">
        <v>18.899999999999999</v>
      </c>
      <c r="AG133" s="743"/>
      <c r="AH133" s="743"/>
      <c r="AI133" s="743"/>
      <c r="AJ133" s="744"/>
      <c r="AK133" s="742">
        <v>17.899999999999999</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DQ40:DU40"/>
    <mergeCell ref="DV40:DZ40"/>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DV42:DZ42"/>
    <mergeCell ref="CH42:CL42"/>
    <mergeCell ref="CM42:CQ42"/>
    <mergeCell ref="AF42:AJ42"/>
    <mergeCell ref="Q40:U40"/>
    <mergeCell ref="DL42:DP42"/>
    <mergeCell ref="B43:P43"/>
    <mergeCell ref="Q43:U43"/>
    <mergeCell ref="V43:Z43"/>
    <mergeCell ref="AA43:AE43"/>
    <mergeCell ref="AP41:AT41"/>
    <mergeCell ref="AU41:AY41"/>
    <mergeCell ref="AZ41:BD41"/>
    <mergeCell ref="B44:P44"/>
    <mergeCell ref="Q44:U44"/>
    <mergeCell ref="V44:Z44"/>
    <mergeCell ref="AA44:AE44"/>
    <mergeCell ref="B40:P40"/>
    <mergeCell ref="V42:Z42"/>
    <mergeCell ref="AA42:AE42"/>
    <mergeCell ref="V40:Z40"/>
    <mergeCell ref="AA40:AE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U43:AY43"/>
    <mergeCell ref="AZ43:BD43"/>
    <mergeCell ref="BE43:BI43"/>
    <mergeCell ref="BS43:CG43"/>
    <mergeCell ref="CM43:CQ43"/>
    <mergeCell ref="CH43:CL43"/>
    <mergeCell ref="DL44:DP44"/>
    <mergeCell ref="CM44:CQ44"/>
    <mergeCell ref="CR44:CV44"/>
    <mergeCell ref="DL45:DP45"/>
    <mergeCell ref="CW44:DA44"/>
    <mergeCell ref="DB44:DF44"/>
    <mergeCell ref="DG44:DK44"/>
    <mergeCell ref="DG45:DK45"/>
    <mergeCell ref="CR45:CV45"/>
    <mergeCell ref="DB45:DF45"/>
    <mergeCell ref="CM46:CQ46"/>
    <mergeCell ref="CH45:CL45"/>
    <mergeCell ref="CM45:CQ45"/>
    <mergeCell ref="CH44:CL44"/>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CW45:DA45"/>
    <mergeCell ref="CR43:CV43"/>
    <mergeCell ref="AK46:AO46"/>
    <mergeCell ref="AZ44:BD44"/>
    <mergeCell ref="BE44:BI44"/>
    <mergeCell ref="BS44:CG44"/>
    <mergeCell ref="CW43:DA43"/>
    <mergeCell ref="CW46:DA46"/>
    <mergeCell ref="CH46:CL46"/>
    <mergeCell ref="BS45:CG45"/>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M75:CQ75"/>
    <mergeCell ref="CR75:CV75"/>
    <mergeCell ref="DQ75:DU75"/>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DL76:DP76"/>
    <mergeCell ref="DL75:DP75"/>
    <mergeCell ref="Q75:U75"/>
    <mergeCell ref="V75:Z75"/>
    <mergeCell ref="AA75:AE75"/>
    <mergeCell ref="AF75:AJ75"/>
    <mergeCell ref="AK75:AO75"/>
    <mergeCell ref="BS75:CG75"/>
    <mergeCell ref="CH75:CL75"/>
    <mergeCell ref="DQ76:DU76"/>
    <mergeCell ref="AP76:AT76"/>
    <mergeCell ref="AU76:AY76"/>
    <mergeCell ref="AZ76:BD76"/>
    <mergeCell ref="BS76:CG76"/>
    <mergeCell ref="CH76:CL76"/>
    <mergeCell ref="CM76:CQ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P120:DF120"/>
    <mergeCell ref="CF120:CJ120"/>
    <mergeCell ref="CA122:CE122"/>
    <mergeCell ref="AP122:AT122"/>
    <mergeCell ref="AU123:BP123"/>
    <mergeCell ref="BQ123:BU123"/>
    <mergeCell ref="BV123:BZ123"/>
    <mergeCell ref="CA123:CE123"/>
    <mergeCell ref="AP123:AT123"/>
    <mergeCell ref="CA120:CE120"/>
    <mergeCell ref="DL121:DP121"/>
    <mergeCell ref="DQ120:DU120"/>
    <mergeCell ref="CA121:CE121"/>
    <mergeCell ref="CF121:CJ121"/>
    <mergeCell ref="BQ120:BU120"/>
    <mergeCell ref="BV120:BZ120"/>
    <mergeCell ref="BQ121:BU121"/>
    <mergeCell ref="DQ121:DU121"/>
    <mergeCell ref="CK120:CO124"/>
    <mergeCell ref="DG119:DK119"/>
    <mergeCell ref="BQ119:BU119"/>
    <mergeCell ref="BV119:BZ119"/>
    <mergeCell ref="CA119:CE119"/>
    <mergeCell ref="CF119:CJ119"/>
    <mergeCell ref="CM119:DF119"/>
    <mergeCell ref="DL122:DP122"/>
    <mergeCell ref="DL124:DP124"/>
    <mergeCell ref="DQ124:DU124"/>
    <mergeCell ref="DV124:DZ124"/>
    <mergeCell ref="DV126:DZ126"/>
    <mergeCell ref="DV121:DZ121"/>
    <mergeCell ref="CF122:CJ122"/>
    <mergeCell ref="BV122:BZ122"/>
    <mergeCell ref="DQ122:DU122"/>
    <mergeCell ref="DV122:DZ122"/>
    <mergeCell ref="DV123:DZ123"/>
    <mergeCell ref="DV127:DZ127"/>
    <mergeCell ref="DG123:DK123"/>
    <mergeCell ref="DL123:DP123"/>
    <mergeCell ref="CP122:DF122"/>
    <mergeCell ref="DG122:DK122"/>
    <mergeCell ref="BF127:BL127"/>
    <mergeCell ref="BM127:BS127"/>
    <mergeCell ref="BT127:BZ127"/>
    <mergeCell ref="CP127:DF127"/>
    <mergeCell ref="DG127:DK127"/>
    <mergeCell ref="CF123:CJ123"/>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c r="O1" s="243"/>
      <c r="P1" s="243"/>
    </row>
    <row r="2" spans="1:16">
      <c r="O2" s="243"/>
      <c r="P2" s="243"/>
    </row>
    <row r="3" spans="1:16">
      <c r="O3" s="243"/>
      <c r="P3" s="243"/>
    </row>
    <row r="4" spans="1:16">
      <c r="O4" s="243"/>
      <c r="P4" s="243"/>
    </row>
    <row r="5" spans="1:16" ht="17.25">
      <c r="A5" s="244" t="s">
        <v>17</v>
      </c>
      <c r="B5" s="245"/>
      <c r="C5" s="245"/>
      <c r="D5" s="245"/>
      <c r="E5" s="245"/>
      <c r="F5" s="245"/>
      <c r="G5" s="245"/>
      <c r="H5" s="245"/>
      <c r="I5" s="245"/>
      <c r="J5" s="245"/>
      <c r="K5" s="245"/>
      <c r="L5" s="245"/>
      <c r="M5" s="245"/>
      <c r="N5" s="245"/>
      <c r="O5" s="246"/>
    </row>
    <row r="6" spans="1:16">
      <c r="A6" s="247"/>
      <c r="B6" s="243"/>
      <c r="C6" s="243"/>
      <c r="D6" s="243"/>
      <c r="E6" s="243"/>
      <c r="F6" s="243"/>
      <c r="G6" s="248" t="s">
        <v>18</v>
      </c>
      <c r="H6" s="248"/>
      <c r="I6" s="248"/>
      <c r="J6" s="248"/>
      <c r="K6" s="243"/>
      <c r="L6" s="243"/>
      <c r="M6" s="243"/>
      <c r="N6" s="243"/>
    </row>
    <row r="7" spans="1:16">
      <c r="A7" s="247"/>
      <c r="B7" s="243"/>
      <c r="C7" s="243"/>
      <c r="D7" s="243"/>
      <c r="E7" s="243"/>
      <c r="F7" s="243"/>
      <c r="G7" s="250"/>
      <c r="H7" s="251"/>
      <c r="I7" s="251"/>
      <c r="J7" s="252"/>
      <c r="K7" s="1128" t="s">
        <v>19</v>
      </c>
      <c r="L7" s="253"/>
      <c r="M7" s="254" t="s">
        <v>20</v>
      </c>
      <c r="N7" s="255"/>
    </row>
    <row r="8" spans="1:16">
      <c r="A8" s="247"/>
      <c r="B8" s="243"/>
      <c r="C8" s="243"/>
      <c r="D8" s="243"/>
      <c r="E8" s="243"/>
      <c r="F8" s="243"/>
      <c r="G8" s="256"/>
      <c r="H8" s="257"/>
      <c r="I8" s="257"/>
      <c r="J8" s="258"/>
      <c r="K8" s="1129"/>
      <c r="L8" s="259" t="s">
        <v>21</v>
      </c>
      <c r="M8" s="260" t="s">
        <v>22</v>
      </c>
      <c r="N8" s="261" t="s">
        <v>23</v>
      </c>
    </row>
    <row r="9" spans="1:16">
      <c r="A9" s="247"/>
      <c r="B9" s="243"/>
      <c r="C9" s="243"/>
      <c r="D9" s="243"/>
      <c r="E9" s="243"/>
      <c r="F9" s="243"/>
      <c r="G9" s="1130" t="s">
        <v>24</v>
      </c>
      <c r="H9" s="1131"/>
      <c r="I9" s="1131"/>
      <c r="J9" s="1132"/>
      <c r="K9" s="262">
        <v>1505856</v>
      </c>
      <c r="L9" s="263">
        <v>111438</v>
      </c>
      <c r="M9" s="264">
        <v>89173</v>
      </c>
      <c r="N9" s="265">
        <v>25</v>
      </c>
    </row>
    <row r="10" spans="1:16">
      <c r="A10" s="247"/>
      <c r="B10" s="243"/>
      <c r="C10" s="243"/>
      <c r="D10" s="243"/>
      <c r="E10" s="243"/>
      <c r="F10" s="243"/>
      <c r="G10" s="1130" t="s">
        <v>25</v>
      </c>
      <c r="H10" s="1131"/>
      <c r="I10" s="1131"/>
      <c r="J10" s="1132"/>
      <c r="K10" s="266">
        <v>94711</v>
      </c>
      <c r="L10" s="267">
        <v>7009</v>
      </c>
      <c r="M10" s="268">
        <v>8640</v>
      </c>
      <c r="N10" s="269">
        <v>-18.899999999999999</v>
      </c>
    </row>
    <row r="11" spans="1:16" ht="13.5" customHeight="1">
      <c r="A11" s="247"/>
      <c r="B11" s="243"/>
      <c r="C11" s="243"/>
      <c r="D11" s="243"/>
      <c r="E11" s="243"/>
      <c r="F11" s="243"/>
      <c r="G11" s="1130" t="s">
        <v>26</v>
      </c>
      <c r="H11" s="1131"/>
      <c r="I11" s="1131"/>
      <c r="J11" s="1132"/>
      <c r="K11" s="266">
        <v>275113</v>
      </c>
      <c r="L11" s="267">
        <v>20359</v>
      </c>
      <c r="M11" s="268">
        <v>12594</v>
      </c>
      <c r="N11" s="269">
        <v>61.7</v>
      </c>
    </row>
    <row r="12" spans="1:16" ht="13.5" customHeight="1">
      <c r="A12" s="247"/>
      <c r="B12" s="243"/>
      <c r="C12" s="243"/>
      <c r="D12" s="243"/>
      <c r="E12" s="243"/>
      <c r="F12" s="243"/>
      <c r="G12" s="1130" t="s">
        <v>27</v>
      </c>
      <c r="H12" s="1131"/>
      <c r="I12" s="1131"/>
      <c r="J12" s="1132"/>
      <c r="K12" s="266" t="s">
        <v>6</v>
      </c>
      <c r="L12" s="267" t="s">
        <v>6</v>
      </c>
      <c r="M12" s="268">
        <v>1084</v>
      </c>
      <c r="N12" s="269" t="s">
        <v>6</v>
      </c>
    </row>
    <row r="13" spans="1:16" ht="13.5" customHeight="1">
      <c r="A13" s="247"/>
      <c r="B13" s="243"/>
      <c r="C13" s="243"/>
      <c r="D13" s="243"/>
      <c r="E13" s="243"/>
      <c r="F13" s="243"/>
      <c r="G13" s="1130" t="s">
        <v>28</v>
      </c>
      <c r="H13" s="1131"/>
      <c r="I13" s="1131"/>
      <c r="J13" s="1132"/>
      <c r="K13" s="266" t="s">
        <v>6</v>
      </c>
      <c r="L13" s="267" t="s">
        <v>6</v>
      </c>
      <c r="M13" s="268">
        <v>16</v>
      </c>
      <c r="N13" s="269" t="s">
        <v>6</v>
      </c>
    </row>
    <row r="14" spans="1:16" ht="13.5" customHeight="1">
      <c r="A14" s="247"/>
      <c r="B14" s="243"/>
      <c r="C14" s="243"/>
      <c r="D14" s="243"/>
      <c r="E14" s="243"/>
      <c r="F14" s="243"/>
      <c r="G14" s="1130" t="s">
        <v>29</v>
      </c>
      <c r="H14" s="1131"/>
      <c r="I14" s="1131"/>
      <c r="J14" s="1132"/>
      <c r="K14" s="266">
        <v>99807</v>
      </c>
      <c r="L14" s="267">
        <v>7386</v>
      </c>
      <c r="M14" s="268">
        <v>4495</v>
      </c>
      <c r="N14" s="269">
        <v>64.3</v>
      </c>
    </row>
    <row r="15" spans="1:16" ht="13.5" customHeight="1">
      <c r="A15" s="247"/>
      <c r="B15" s="243"/>
      <c r="C15" s="243"/>
      <c r="D15" s="243"/>
      <c r="E15" s="243"/>
      <c r="F15" s="243"/>
      <c r="G15" s="1130" t="s">
        <v>30</v>
      </c>
      <c r="H15" s="1131"/>
      <c r="I15" s="1131"/>
      <c r="J15" s="1132"/>
      <c r="K15" s="266">
        <v>54914</v>
      </c>
      <c r="L15" s="267">
        <v>4064</v>
      </c>
      <c r="M15" s="268">
        <v>1872</v>
      </c>
      <c r="N15" s="269">
        <v>117.1</v>
      </c>
    </row>
    <row r="16" spans="1:16">
      <c r="A16" s="247"/>
      <c r="B16" s="243"/>
      <c r="C16" s="243"/>
      <c r="D16" s="243"/>
      <c r="E16" s="243"/>
      <c r="F16" s="243"/>
      <c r="G16" s="1133" t="s">
        <v>31</v>
      </c>
      <c r="H16" s="1134"/>
      <c r="I16" s="1134"/>
      <c r="J16" s="1135"/>
      <c r="K16" s="267">
        <v>-224351</v>
      </c>
      <c r="L16" s="267">
        <v>-16603</v>
      </c>
      <c r="M16" s="268">
        <v>-10830</v>
      </c>
      <c r="N16" s="269">
        <v>53.3</v>
      </c>
    </row>
    <row r="17" spans="1:16">
      <c r="A17" s="247"/>
      <c r="B17" s="243"/>
      <c r="C17" s="243"/>
      <c r="D17" s="243"/>
      <c r="E17" s="243"/>
      <c r="F17" s="243"/>
      <c r="G17" s="1133" t="s">
        <v>258</v>
      </c>
      <c r="H17" s="1134"/>
      <c r="I17" s="1134"/>
      <c r="J17" s="1135"/>
      <c r="K17" s="267">
        <v>1806050</v>
      </c>
      <c r="L17" s="267">
        <v>133653</v>
      </c>
      <c r="M17" s="268">
        <v>107045</v>
      </c>
      <c r="N17" s="269">
        <v>24.9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32</v>
      </c>
      <c r="H19" s="243"/>
      <c r="I19" s="243"/>
      <c r="J19" s="243"/>
      <c r="K19" s="243"/>
      <c r="L19" s="243"/>
      <c r="M19" s="243"/>
      <c r="N19" s="243"/>
    </row>
    <row r="20" spans="1:16">
      <c r="A20" s="247"/>
      <c r="B20" s="243"/>
      <c r="C20" s="243"/>
      <c r="D20" s="243"/>
      <c r="E20" s="243"/>
      <c r="F20" s="243"/>
      <c r="G20" s="271"/>
      <c r="H20" s="272"/>
      <c r="I20" s="272"/>
      <c r="J20" s="273"/>
      <c r="K20" s="274" t="s">
        <v>33</v>
      </c>
      <c r="L20" s="275" t="s">
        <v>34</v>
      </c>
      <c r="M20" s="276" t="s">
        <v>35</v>
      </c>
      <c r="N20" s="277"/>
    </row>
    <row r="21" spans="1:16" s="283" customFormat="1">
      <c r="A21" s="278"/>
      <c r="B21" s="248"/>
      <c r="C21" s="248"/>
      <c r="D21" s="248"/>
      <c r="E21" s="248"/>
      <c r="F21" s="248"/>
      <c r="G21" s="1136" t="s">
        <v>36</v>
      </c>
      <c r="H21" s="1137"/>
      <c r="I21" s="1137"/>
      <c r="J21" s="1138"/>
      <c r="K21" s="279">
        <v>11.47</v>
      </c>
      <c r="L21" s="280">
        <v>10.199999999999999</v>
      </c>
      <c r="M21" s="281">
        <v>1.27</v>
      </c>
      <c r="N21" s="248"/>
      <c r="O21" s="282"/>
      <c r="P21" s="278"/>
    </row>
    <row r="22" spans="1:16" s="283" customFormat="1">
      <c r="A22" s="278"/>
      <c r="B22" s="248"/>
      <c r="C22" s="248"/>
      <c r="D22" s="248"/>
      <c r="E22" s="248"/>
      <c r="F22" s="248"/>
      <c r="G22" s="1136" t="s">
        <v>37</v>
      </c>
      <c r="H22" s="1137"/>
      <c r="I22" s="1137"/>
      <c r="J22" s="1138"/>
      <c r="K22" s="284">
        <v>105.2</v>
      </c>
      <c r="L22" s="285">
        <v>102.6</v>
      </c>
      <c r="M22" s="286">
        <v>2.6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38</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39</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40</v>
      </c>
      <c r="H29" s="248"/>
      <c r="I29" s="248"/>
      <c r="J29" s="248"/>
      <c r="K29" s="243"/>
      <c r="L29" s="243"/>
      <c r="M29" s="243"/>
      <c r="N29" s="243"/>
      <c r="O29" s="292"/>
    </row>
    <row r="30" spans="1:16">
      <c r="A30" s="247"/>
      <c r="B30" s="243"/>
      <c r="C30" s="243"/>
      <c r="D30" s="243"/>
      <c r="E30" s="243"/>
      <c r="F30" s="243"/>
      <c r="G30" s="250"/>
      <c r="H30" s="251"/>
      <c r="I30" s="251"/>
      <c r="J30" s="252"/>
      <c r="K30" s="1128" t="s">
        <v>19</v>
      </c>
      <c r="L30" s="253"/>
      <c r="M30" s="254" t="s">
        <v>20</v>
      </c>
      <c r="N30" s="255"/>
    </row>
    <row r="31" spans="1:16">
      <c r="A31" s="247"/>
      <c r="B31" s="243"/>
      <c r="C31" s="243"/>
      <c r="D31" s="243"/>
      <c r="E31" s="243"/>
      <c r="F31" s="243"/>
      <c r="G31" s="256"/>
      <c r="H31" s="257"/>
      <c r="I31" s="257"/>
      <c r="J31" s="258"/>
      <c r="K31" s="1129"/>
      <c r="L31" s="259" t="s">
        <v>21</v>
      </c>
      <c r="M31" s="260" t="s">
        <v>22</v>
      </c>
      <c r="N31" s="261" t="s">
        <v>23</v>
      </c>
    </row>
    <row r="32" spans="1:16" ht="27" customHeight="1">
      <c r="A32" s="247"/>
      <c r="B32" s="243"/>
      <c r="C32" s="243"/>
      <c r="D32" s="243"/>
      <c r="E32" s="243"/>
      <c r="F32" s="243"/>
      <c r="G32" s="1119" t="s">
        <v>41</v>
      </c>
      <c r="H32" s="1120"/>
      <c r="I32" s="1120"/>
      <c r="J32" s="1121"/>
      <c r="K32" s="293">
        <v>1939571</v>
      </c>
      <c r="L32" s="293">
        <v>143534</v>
      </c>
      <c r="M32" s="294">
        <v>58969</v>
      </c>
      <c r="N32" s="295">
        <v>143.4</v>
      </c>
    </row>
    <row r="33" spans="1:16" ht="13.5" customHeight="1">
      <c r="A33" s="247"/>
      <c r="B33" s="243"/>
      <c r="C33" s="243"/>
      <c r="D33" s="243"/>
      <c r="E33" s="243"/>
      <c r="F33" s="243"/>
      <c r="G33" s="1119" t="s">
        <v>42</v>
      </c>
      <c r="H33" s="1120"/>
      <c r="I33" s="1120"/>
      <c r="J33" s="1121"/>
      <c r="K33" s="293" t="s">
        <v>6</v>
      </c>
      <c r="L33" s="293" t="s">
        <v>6</v>
      </c>
      <c r="M33" s="294" t="s">
        <v>6</v>
      </c>
      <c r="N33" s="295" t="s">
        <v>6</v>
      </c>
    </row>
    <row r="34" spans="1:16" ht="27" customHeight="1">
      <c r="A34" s="247"/>
      <c r="B34" s="243"/>
      <c r="C34" s="243"/>
      <c r="D34" s="243"/>
      <c r="E34" s="243"/>
      <c r="F34" s="243"/>
      <c r="G34" s="1119" t="s">
        <v>7</v>
      </c>
      <c r="H34" s="1120"/>
      <c r="I34" s="1120"/>
      <c r="J34" s="1121"/>
      <c r="K34" s="293" t="s">
        <v>6</v>
      </c>
      <c r="L34" s="293" t="s">
        <v>6</v>
      </c>
      <c r="M34" s="294">
        <v>3</v>
      </c>
      <c r="N34" s="295" t="s">
        <v>6</v>
      </c>
    </row>
    <row r="35" spans="1:16" ht="27" customHeight="1">
      <c r="A35" s="247"/>
      <c r="B35" s="243"/>
      <c r="C35" s="243"/>
      <c r="D35" s="243"/>
      <c r="E35" s="243"/>
      <c r="F35" s="243"/>
      <c r="G35" s="1119" t="s">
        <v>43</v>
      </c>
      <c r="H35" s="1120"/>
      <c r="I35" s="1120"/>
      <c r="J35" s="1121"/>
      <c r="K35" s="293">
        <v>148115</v>
      </c>
      <c r="L35" s="293">
        <v>10961</v>
      </c>
      <c r="M35" s="294">
        <v>16338</v>
      </c>
      <c r="N35" s="295">
        <v>-32.9</v>
      </c>
    </row>
    <row r="36" spans="1:16" ht="27" customHeight="1">
      <c r="A36" s="247"/>
      <c r="B36" s="243"/>
      <c r="C36" s="243"/>
      <c r="D36" s="243"/>
      <c r="E36" s="243"/>
      <c r="F36" s="243"/>
      <c r="G36" s="1119" t="s">
        <v>44</v>
      </c>
      <c r="H36" s="1120"/>
      <c r="I36" s="1120"/>
      <c r="J36" s="1121"/>
      <c r="K36" s="293">
        <v>6041</v>
      </c>
      <c r="L36" s="293">
        <v>447</v>
      </c>
      <c r="M36" s="294">
        <v>5141</v>
      </c>
      <c r="N36" s="295">
        <v>-91.3</v>
      </c>
    </row>
    <row r="37" spans="1:16" ht="13.5" customHeight="1">
      <c r="A37" s="247"/>
      <c r="B37" s="243"/>
      <c r="C37" s="243"/>
      <c r="D37" s="243"/>
      <c r="E37" s="243"/>
      <c r="F37" s="243"/>
      <c r="G37" s="1119" t="s">
        <v>45</v>
      </c>
      <c r="H37" s="1120"/>
      <c r="I37" s="1120"/>
      <c r="J37" s="1121"/>
      <c r="K37" s="293">
        <v>80222</v>
      </c>
      <c r="L37" s="293">
        <v>5937</v>
      </c>
      <c r="M37" s="294">
        <v>1119</v>
      </c>
      <c r="N37" s="295">
        <v>430.6</v>
      </c>
    </row>
    <row r="38" spans="1:16" ht="27" customHeight="1">
      <c r="A38" s="247"/>
      <c r="B38" s="243"/>
      <c r="C38" s="243"/>
      <c r="D38" s="243"/>
      <c r="E38" s="243"/>
      <c r="F38" s="243"/>
      <c r="G38" s="1122" t="s">
        <v>8</v>
      </c>
      <c r="H38" s="1123"/>
      <c r="I38" s="1123"/>
      <c r="J38" s="1124"/>
      <c r="K38" s="296">
        <v>276</v>
      </c>
      <c r="L38" s="296">
        <v>20</v>
      </c>
      <c r="M38" s="297">
        <v>8</v>
      </c>
      <c r="N38" s="298">
        <v>150</v>
      </c>
      <c r="O38" s="292"/>
    </row>
    <row r="39" spans="1:16">
      <c r="A39" s="247"/>
      <c r="B39" s="243"/>
      <c r="C39" s="243"/>
      <c r="D39" s="243"/>
      <c r="E39" s="243"/>
      <c r="F39" s="243"/>
      <c r="G39" s="1122" t="s">
        <v>9</v>
      </c>
      <c r="H39" s="1123"/>
      <c r="I39" s="1123"/>
      <c r="J39" s="1124"/>
      <c r="K39" s="299">
        <v>-68087</v>
      </c>
      <c r="L39" s="299">
        <v>-5039</v>
      </c>
      <c r="M39" s="300">
        <v>-2828</v>
      </c>
      <c r="N39" s="301">
        <v>78.2</v>
      </c>
      <c r="O39" s="292"/>
    </row>
    <row r="40" spans="1:16" ht="27" customHeight="1">
      <c r="A40" s="247"/>
      <c r="B40" s="243"/>
      <c r="C40" s="243"/>
      <c r="D40" s="243"/>
      <c r="E40" s="243"/>
      <c r="F40" s="243"/>
      <c r="G40" s="1119" t="s">
        <v>10</v>
      </c>
      <c r="H40" s="1120"/>
      <c r="I40" s="1120"/>
      <c r="J40" s="1121"/>
      <c r="K40" s="299">
        <v>-1242641</v>
      </c>
      <c r="L40" s="299">
        <v>-91959</v>
      </c>
      <c r="M40" s="300">
        <v>-51496</v>
      </c>
      <c r="N40" s="301">
        <v>78.599999999999994</v>
      </c>
      <c r="O40" s="292"/>
    </row>
    <row r="41" spans="1:16">
      <c r="A41" s="247"/>
      <c r="B41" s="243"/>
      <c r="C41" s="243"/>
      <c r="D41" s="243"/>
      <c r="E41" s="243"/>
      <c r="F41" s="243"/>
      <c r="G41" s="1125" t="s">
        <v>362</v>
      </c>
      <c r="H41" s="1126"/>
      <c r="I41" s="1126"/>
      <c r="J41" s="1127"/>
      <c r="K41" s="293">
        <v>863497</v>
      </c>
      <c r="L41" s="299">
        <v>63901</v>
      </c>
      <c r="M41" s="300">
        <v>27255</v>
      </c>
      <c r="N41" s="301">
        <v>134.5</v>
      </c>
      <c r="O41" s="292"/>
    </row>
    <row r="42" spans="1:16">
      <c r="A42" s="247"/>
      <c r="B42" s="243"/>
      <c r="C42" s="243"/>
      <c r="D42" s="243"/>
      <c r="E42" s="243"/>
      <c r="F42" s="243"/>
      <c r="G42" s="302" t="s">
        <v>46</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47</v>
      </c>
      <c r="B47" s="243"/>
      <c r="C47" s="243"/>
      <c r="D47" s="243"/>
      <c r="E47" s="243"/>
      <c r="F47" s="243"/>
      <c r="G47" s="243"/>
      <c r="H47" s="243"/>
      <c r="I47" s="243"/>
      <c r="J47" s="243"/>
      <c r="K47" s="243"/>
      <c r="L47" s="243"/>
      <c r="M47" s="243"/>
      <c r="N47" s="243"/>
    </row>
    <row r="48" spans="1:16">
      <c r="A48" s="247"/>
      <c r="B48" s="243"/>
      <c r="C48" s="243"/>
      <c r="D48" s="243"/>
      <c r="E48" s="243"/>
      <c r="F48" s="243"/>
      <c r="G48" s="307" t="s">
        <v>48</v>
      </c>
      <c r="H48" s="307"/>
      <c r="I48" s="307"/>
      <c r="J48" s="307"/>
      <c r="K48" s="307"/>
      <c r="L48" s="307"/>
      <c r="M48" s="308"/>
      <c r="N48" s="307"/>
    </row>
    <row r="49" spans="1:14" ht="13.5" customHeight="1">
      <c r="A49" s="247"/>
      <c r="B49" s="243"/>
      <c r="C49" s="243"/>
      <c r="D49" s="243"/>
      <c r="E49" s="243"/>
      <c r="F49" s="243"/>
      <c r="G49" s="309"/>
      <c r="H49" s="310"/>
      <c r="I49" s="1114" t="s">
        <v>19</v>
      </c>
      <c r="J49" s="1116" t="s">
        <v>49</v>
      </c>
      <c r="K49" s="1117"/>
      <c r="L49" s="1117"/>
      <c r="M49" s="1117"/>
      <c r="N49" s="1118"/>
    </row>
    <row r="50" spans="1:14">
      <c r="A50" s="247"/>
      <c r="B50" s="243"/>
      <c r="C50" s="243"/>
      <c r="D50" s="243"/>
      <c r="E50" s="243"/>
      <c r="F50" s="243"/>
      <c r="G50" s="311"/>
      <c r="H50" s="312"/>
      <c r="I50" s="1115"/>
      <c r="J50" s="313" t="s">
        <v>50</v>
      </c>
      <c r="K50" s="314" t="s">
        <v>51</v>
      </c>
      <c r="L50" s="315" t="s">
        <v>52</v>
      </c>
      <c r="M50" s="316" t="s">
        <v>53</v>
      </c>
      <c r="N50" s="317" t="s">
        <v>11</v>
      </c>
    </row>
    <row r="51" spans="1:14">
      <c r="A51" s="247"/>
      <c r="B51" s="243"/>
      <c r="C51" s="243"/>
      <c r="D51" s="243"/>
      <c r="E51" s="243"/>
      <c r="F51" s="243"/>
      <c r="G51" s="309" t="s">
        <v>12</v>
      </c>
      <c r="H51" s="310"/>
      <c r="I51" s="318">
        <v>1127089</v>
      </c>
      <c r="J51" s="319">
        <v>83303</v>
      </c>
      <c r="K51" s="320">
        <v>-39.299999999999997</v>
      </c>
      <c r="L51" s="321">
        <v>52940</v>
      </c>
      <c r="M51" s="322">
        <v>-11.9</v>
      </c>
      <c r="N51" s="323">
        <v>-27.4</v>
      </c>
    </row>
    <row r="52" spans="1:14">
      <c r="A52" s="247"/>
      <c r="B52" s="243"/>
      <c r="C52" s="243"/>
      <c r="D52" s="243"/>
      <c r="E52" s="243"/>
      <c r="F52" s="243"/>
      <c r="G52" s="324"/>
      <c r="H52" s="325" t="s">
        <v>54</v>
      </c>
      <c r="I52" s="326">
        <v>620573</v>
      </c>
      <c r="J52" s="327">
        <v>45866</v>
      </c>
      <c r="K52" s="328">
        <v>-46.8</v>
      </c>
      <c r="L52" s="329">
        <v>28496</v>
      </c>
      <c r="M52" s="330">
        <v>-7.4</v>
      </c>
      <c r="N52" s="331">
        <v>-39.4</v>
      </c>
    </row>
    <row r="53" spans="1:14">
      <c r="A53" s="247"/>
      <c r="B53" s="243"/>
      <c r="C53" s="243"/>
      <c r="D53" s="243"/>
      <c r="E53" s="243"/>
      <c r="F53" s="243"/>
      <c r="G53" s="309" t="s">
        <v>13</v>
      </c>
      <c r="H53" s="310"/>
      <c r="I53" s="318">
        <v>1791766</v>
      </c>
      <c r="J53" s="319">
        <v>131006</v>
      </c>
      <c r="K53" s="320">
        <v>57.3</v>
      </c>
      <c r="L53" s="321">
        <v>70254</v>
      </c>
      <c r="M53" s="322">
        <v>32.700000000000003</v>
      </c>
      <c r="N53" s="323">
        <v>24.6</v>
      </c>
    </row>
    <row r="54" spans="1:14">
      <c r="A54" s="247"/>
      <c r="B54" s="243"/>
      <c r="C54" s="243"/>
      <c r="D54" s="243"/>
      <c r="E54" s="243"/>
      <c r="F54" s="243"/>
      <c r="G54" s="324"/>
      <c r="H54" s="325" t="s">
        <v>54</v>
      </c>
      <c r="I54" s="326">
        <v>894971</v>
      </c>
      <c r="J54" s="327">
        <v>65436</v>
      </c>
      <c r="K54" s="328">
        <v>42.7</v>
      </c>
      <c r="L54" s="329">
        <v>41764</v>
      </c>
      <c r="M54" s="330">
        <v>46.6</v>
      </c>
      <c r="N54" s="331">
        <v>-3.9</v>
      </c>
    </row>
    <row r="55" spans="1:14">
      <c r="A55" s="247"/>
      <c r="B55" s="243"/>
      <c r="C55" s="243"/>
      <c r="D55" s="243"/>
      <c r="E55" s="243"/>
      <c r="F55" s="243"/>
      <c r="G55" s="309" t="s">
        <v>14</v>
      </c>
      <c r="H55" s="310"/>
      <c r="I55" s="318">
        <v>1435391</v>
      </c>
      <c r="J55" s="319">
        <v>105466</v>
      </c>
      <c r="K55" s="320">
        <v>-19.5</v>
      </c>
      <c r="L55" s="321">
        <v>89245</v>
      </c>
      <c r="M55" s="322">
        <v>27</v>
      </c>
      <c r="N55" s="323">
        <v>-46.5</v>
      </c>
    </row>
    <row r="56" spans="1:14">
      <c r="A56" s="247"/>
      <c r="B56" s="243"/>
      <c r="C56" s="243"/>
      <c r="D56" s="243"/>
      <c r="E56" s="243"/>
      <c r="F56" s="243"/>
      <c r="G56" s="324"/>
      <c r="H56" s="325" t="s">
        <v>54</v>
      </c>
      <c r="I56" s="326">
        <v>799587</v>
      </c>
      <c r="J56" s="327">
        <v>58750</v>
      </c>
      <c r="K56" s="328">
        <v>-10.199999999999999</v>
      </c>
      <c r="L56" s="329">
        <v>42966</v>
      </c>
      <c r="M56" s="330">
        <v>2.9</v>
      </c>
      <c r="N56" s="331">
        <v>-13.1</v>
      </c>
    </row>
    <row r="57" spans="1:14">
      <c r="A57" s="247"/>
      <c r="B57" s="243"/>
      <c r="C57" s="243"/>
      <c r="D57" s="243"/>
      <c r="E57" s="243"/>
      <c r="F57" s="243"/>
      <c r="G57" s="309" t="s">
        <v>15</v>
      </c>
      <c r="H57" s="310"/>
      <c r="I57" s="318">
        <v>1274789</v>
      </c>
      <c r="J57" s="319">
        <v>94060</v>
      </c>
      <c r="K57" s="320">
        <v>-10.8</v>
      </c>
      <c r="L57" s="321">
        <v>70897</v>
      </c>
      <c r="M57" s="322">
        <v>-20.6</v>
      </c>
      <c r="N57" s="323">
        <v>9.8000000000000007</v>
      </c>
    </row>
    <row r="58" spans="1:14">
      <c r="A58" s="247"/>
      <c r="B58" s="243"/>
      <c r="C58" s="243"/>
      <c r="D58" s="243"/>
      <c r="E58" s="243"/>
      <c r="F58" s="243"/>
      <c r="G58" s="324"/>
      <c r="H58" s="325" t="s">
        <v>54</v>
      </c>
      <c r="I58" s="326">
        <v>807864</v>
      </c>
      <c r="J58" s="327">
        <v>59608</v>
      </c>
      <c r="K58" s="328">
        <v>1.5</v>
      </c>
      <c r="L58" s="329">
        <v>39878</v>
      </c>
      <c r="M58" s="330">
        <v>-7.2</v>
      </c>
      <c r="N58" s="331">
        <v>8.6999999999999993</v>
      </c>
    </row>
    <row r="59" spans="1:14">
      <c r="A59" s="247"/>
      <c r="B59" s="243"/>
      <c r="C59" s="243"/>
      <c r="D59" s="243"/>
      <c r="E59" s="243"/>
      <c r="F59" s="243"/>
      <c r="G59" s="309" t="s">
        <v>16</v>
      </c>
      <c r="H59" s="310"/>
      <c r="I59" s="318">
        <v>1453832</v>
      </c>
      <c r="J59" s="319">
        <v>107588</v>
      </c>
      <c r="K59" s="320">
        <v>14.4</v>
      </c>
      <c r="L59" s="321">
        <v>66496</v>
      </c>
      <c r="M59" s="322">
        <v>-6.2</v>
      </c>
      <c r="N59" s="323">
        <v>20.6</v>
      </c>
    </row>
    <row r="60" spans="1:14">
      <c r="A60" s="247"/>
      <c r="B60" s="243"/>
      <c r="C60" s="243"/>
      <c r="D60" s="243"/>
      <c r="E60" s="243"/>
      <c r="F60" s="243"/>
      <c r="G60" s="324"/>
      <c r="H60" s="325" t="s">
        <v>54</v>
      </c>
      <c r="I60" s="332">
        <v>823428</v>
      </c>
      <c r="J60" s="327">
        <v>60936</v>
      </c>
      <c r="K60" s="328">
        <v>2.2000000000000002</v>
      </c>
      <c r="L60" s="329">
        <v>36530</v>
      </c>
      <c r="M60" s="330">
        <v>-8.4</v>
      </c>
      <c r="N60" s="331">
        <v>10.6</v>
      </c>
    </row>
    <row r="61" spans="1:14">
      <c r="A61" s="247"/>
      <c r="B61" s="243"/>
      <c r="C61" s="243"/>
      <c r="D61" s="243"/>
      <c r="E61" s="243"/>
      <c r="F61" s="243"/>
      <c r="G61" s="309" t="s">
        <v>55</v>
      </c>
      <c r="H61" s="333"/>
      <c r="I61" s="334">
        <v>1416573</v>
      </c>
      <c r="J61" s="335">
        <v>104285</v>
      </c>
      <c r="K61" s="336">
        <v>0.4</v>
      </c>
      <c r="L61" s="337">
        <v>69966</v>
      </c>
      <c r="M61" s="338">
        <v>4.2</v>
      </c>
      <c r="N61" s="323">
        <v>-3.8</v>
      </c>
    </row>
    <row r="62" spans="1:14">
      <c r="A62" s="247"/>
      <c r="B62" s="243"/>
      <c r="C62" s="243"/>
      <c r="D62" s="243"/>
      <c r="E62" s="243"/>
      <c r="F62" s="243"/>
      <c r="G62" s="324"/>
      <c r="H62" s="325" t="s">
        <v>54</v>
      </c>
      <c r="I62" s="326">
        <v>789285</v>
      </c>
      <c r="J62" s="327">
        <v>58119</v>
      </c>
      <c r="K62" s="328">
        <v>-2.1</v>
      </c>
      <c r="L62" s="329">
        <v>37927</v>
      </c>
      <c r="M62" s="330">
        <v>5.3</v>
      </c>
      <c r="N62" s="331">
        <v>-7.4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101</v>
      </c>
    </row>
    <row r="46" spans="2:10" ht="29.25" customHeight="1" thickBot="1">
      <c r="B46" s="4" t="s">
        <v>102</v>
      </c>
      <c r="C46" s="5"/>
      <c r="D46" s="5"/>
      <c r="E46" s="6" t="s">
        <v>103</v>
      </c>
      <c r="F46" s="7" t="s">
        <v>57</v>
      </c>
      <c r="G46" s="8" t="s">
        <v>58</v>
      </c>
      <c r="H46" s="8" t="s">
        <v>59</v>
      </c>
      <c r="I46" s="8" t="s">
        <v>60</v>
      </c>
      <c r="J46" s="9" t="s">
        <v>61</v>
      </c>
    </row>
    <row r="47" spans="2:10" ht="57.75" customHeight="1">
      <c r="B47" s="10"/>
      <c r="C47" s="1139" t="s">
        <v>104</v>
      </c>
      <c r="D47" s="1139"/>
      <c r="E47" s="1140"/>
      <c r="F47" s="11">
        <v>2.9</v>
      </c>
      <c r="G47" s="12">
        <v>4.54</v>
      </c>
      <c r="H47" s="12">
        <v>9.16</v>
      </c>
      <c r="I47" s="12">
        <v>14.7</v>
      </c>
      <c r="J47" s="13">
        <v>16.38</v>
      </c>
    </row>
    <row r="48" spans="2:10" ht="57.75" customHeight="1">
      <c r="B48" s="14"/>
      <c r="C48" s="1143" t="s">
        <v>105</v>
      </c>
      <c r="D48" s="1143"/>
      <c r="E48" s="1144"/>
      <c r="F48" s="15">
        <v>2.4900000000000002</v>
      </c>
      <c r="G48" s="16">
        <v>2.88</v>
      </c>
      <c r="H48" s="16">
        <v>3.41</v>
      </c>
      <c r="I48" s="16">
        <v>2.5299999999999998</v>
      </c>
      <c r="J48" s="17">
        <v>4.8899999999999997</v>
      </c>
    </row>
    <row r="49" spans="2:10" ht="57.75" customHeight="1" thickBot="1">
      <c r="B49" s="18"/>
      <c r="C49" s="1141" t="s">
        <v>106</v>
      </c>
      <c r="D49" s="1141"/>
      <c r="E49" s="1142"/>
      <c r="F49" s="19" t="s">
        <v>62</v>
      </c>
      <c r="G49" s="20">
        <v>2.14</v>
      </c>
      <c r="H49" s="20">
        <v>5.37</v>
      </c>
      <c r="I49" s="20">
        <v>4.6100000000000003</v>
      </c>
      <c r="J49" s="21">
        <v>4.4800000000000004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107</v>
      </c>
      <c r="K32" s="22"/>
      <c r="L32" s="22"/>
      <c r="M32" s="22"/>
      <c r="N32" s="22"/>
      <c r="O32" s="22"/>
      <c r="P32" s="22"/>
    </row>
    <row r="33" spans="1:16" ht="39" customHeight="1" thickBot="1">
      <c r="A33" s="22"/>
      <c r="B33" s="25" t="s">
        <v>108</v>
      </c>
      <c r="C33" s="26"/>
      <c r="D33" s="26"/>
      <c r="E33" s="27" t="s">
        <v>109</v>
      </c>
      <c r="F33" s="28" t="s">
        <v>57</v>
      </c>
      <c r="G33" s="29" t="s">
        <v>58</v>
      </c>
      <c r="H33" s="29" t="s">
        <v>59</v>
      </c>
      <c r="I33" s="29" t="s">
        <v>60</v>
      </c>
      <c r="J33" s="30" t="s">
        <v>61</v>
      </c>
      <c r="K33" s="22"/>
      <c r="L33" s="22"/>
      <c r="M33" s="22"/>
      <c r="N33" s="22"/>
      <c r="O33" s="22"/>
      <c r="P33" s="22"/>
    </row>
    <row r="34" spans="1:16" ht="39" customHeight="1">
      <c r="A34" s="22"/>
      <c r="B34" s="31"/>
      <c r="C34" s="1145" t="s">
        <v>63</v>
      </c>
      <c r="D34" s="1145"/>
      <c r="E34" s="1146"/>
      <c r="F34" s="32">
        <v>2.4900000000000002</v>
      </c>
      <c r="G34" s="33">
        <v>2.88</v>
      </c>
      <c r="H34" s="33">
        <v>3.41</v>
      </c>
      <c r="I34" s="33">
        <v>2.5299999999999998</v>
      </c>
      <c r="J34" s="34">
        <v>4.8899999999999997</v>
      </c>
      <c r="K34" s="22"/>
      <c r="L34" s="22"/>
      <c r="M34" s="22"/>
      <c r="N34" s="22"/>
      <c r="O34" s="22"/>
      <c r="P34" s="22"/>
    </row>
    <row r="35" spans="1:16" ht="39" customHeight="1">
      <c r="A35" s="22"/>
      <c r="B35" s="35"/>
      <c r="C35" s="1147" t="s">
        <v>64</v>
      </c>
      <c r="D35" s="1148"/>
      <c r="E35" s="1149"/>
      <c r="F35" s="36">
        <v>0.86</v>
      </c>
      <c r="G35" s="37">
        <v>0.18</v>
      </c>
      <c r="H35" s="37">
        <v>0.56000000000000005</v>
      </c>
      <c r="I35" s="37">
        <v>0.76</v>
      </c>
      <c r="J35" s="38">
        <v>0.28000000000000003</v>
      </c>
      <c r="K35" s="22"/>
      <c r="L35" s="22"/>
      <c r="M35" s="22"/>
      <c r="N35" s="22"/>
      <c r="O35" s="22"/>
      <c r="P35" s="22"/>
    </row>
    <row r="36" spans="1:16" ht="39" customHeight="1">
      <c r="A36" s="22"/>
      <c r="B36" s="35"/>
      <c r="C36" s="1147" t="s">
        <v>65</v>
      </c>
      <c r="D36" s="1148"/>
      <c r="E36" s="1149"/>
      <c r="F36" s="36">
        <v>0</v>
      </c>
      <c r="G36" s="37">
        <v>0</v>
      </c>
      <c r="H36" s="37">
        <v>0</v>
      </c>
      <c r="I36" s="37">
        <v>0</v>
      </c>
      <c r="J36" s="38">
        <v>0</v>
      </c>
      <c r="K36" s="22"/>
      <c r="L36" s="22"/>
      <c r="M36" s="22"/>
      <c r="N36" s="22"/>
      <c r="O36" s="22"/>
      <c r="P36" s="22"/>
    </row>
    <row r="37" spans="1:16" ht="39" customHeight="1">
      <c r="A37" s="22"/>
      <c r="B37" s="35"/>
      <c r="C37" s="1147" t="s">
        <v>66</v>
      </c>
      <c r="D37" s="1148"/>
      <c r="E37" s="1149"/>
      <c r="F37" s="36">
        <v>0.28000000000000003</v>
      </c>
      <c r="G37" s="37">
        <v>0</v>
      </c>
      <c r="H37" s="37">
        <v>0</v>
      </c>
      <c r="I37" s="37">
        <v>0</v>
      </c>
      <c r="J37" s="38">
        <v>0</v>
      </c>
      <c r="K37" s="22"/>
      <c r="L37" s="22"/>
      <c r="M37" s="22"/>
      <c r="N37" s="22"/>
      <c r="O37" s="22"/>
      <c r="P37" s="22"/>
    </row>
    <row r="38" spans="1:16" ht="39" customHeight="1">
      <c r="A38" s="22"/>
      <c r="B38" s="35"/>
      <c r="C38" s="1147" t="s">
        <v>67</v>
      </c>
      <c r="D38" s="1148"/>
      <c r="E38" s="1149"/>
      <c r="F38" s="36">
        <v>0.59</v>
      </c>
      <c r="G38" s="37">
        <v>0.09</v>
      </c>
      <c r="H38" s="37">
        <v>0</v>
      </c>
      <c r="I38" s="37">
        <v>0</v>
      </c>
      <c r="J38" s="38">
        <v>0</v>
      </c>
      <c r="K38" s="22"/>
      <c r="L38" s="22"/>
      <c r="M38" s="22"/>
      <c r="N38" s="22"/>
      <c r="O38" s="22"/>
      <c r="P38" s="22"/>
    </row>
    <row r="39" spans="1:16" ht="39" customHeight="1">
      <c r="A39" s="22"/>
      <c r="B39" s="35"/>
      <c r="C39" s="1147" t="s">
        <v>68</v>
      </c>
      <c r="D39" s="1148"/>
      <c r="E39" s="1149"/>
      <c r="F39" s="36">
        <v>0.01</v>
      </c>
      <c r="G39" s="37">
        <v>0.01</v>
      </c>
      <c r="H39" s="37">
        <v>0</v>
      </c>
      <c r="I39" s="37">
        <v>0</v>
      </c>
      <c r="J39" s="38">
        <v>0</v>
      </c>
      <c r="K39" s="22"/>
      <c r="L39" s="22"/>
      <c r="M39" s="22"/>
      <c r="N39" s="22"/>
      <c r="O39" s="22"/>
      <c r="P39" s="22"/>
    </row>
    <row r="40" spans="1:16" ht="39" customHeight="1">
      <c r="A40" s="22"/>
      <c r="B40" s="35"/>
      <c r="C40" s="1147" t="s">
        <v>69</v>
      </c>
      <c r="D40" s="1148"/>
      <c r="E40" s="1149"/>
      <c r="F40" s="36" t="s">
        <v>70</v>
      </c>
      <c r="G40" s="37" t="s">
        <v>71</v>
      </c>
      <c r="H40" s="37" t="s">
        <v>72</v>
      </c>
      <c r="I40" s="37">
        <v>0</v>
      </c>
      <c r="J40" s="38">
        <v>0</v>
      </c>
      <c r="K40" s="22"/>
      <c r="L40" s="22"/>
      <c r="M40" s="22"/>
      <c r="N40" s="22"/>
      <c r="O40" s="22"/>
      <c r="P40" s="22"/>
    </row>
    <row r="41" spans="1:16" ht="39" customHeight="1">
      <c r="A41" s="22"/>
      <c r="B41" s="35"/>
      <c r="C41" s="1147" t="s">
        <v>73</v>
      </c>
      <c r="D41" s="1148"/>
      <c r="E41" s="1149"/>
      <c r="F41" s="36" t="s">
        <v>74</v>
      </c>
      <c r="G41" s="37" t="s">
        <v>75</v>
      </c>
      <c r="H41" s="37" t="s">
        <v>76</v>
      </c>
      <c r="I41" s="37">
        <v>0</v>
      </c>
      <c r="J41" s="38">
        <v>0</v>
      </c>
      <c r="K41" s="22"/>
      <c r="L41" s="22"/>
      <c r="M41" s="22"/>
      <c r="N41" s="22"/>
      <c r="O41" s="22"/>
      <c r="P41" s="22"/>
    </row>
    <row r="42" spans="1:16" ht="39" customHeight="1">
      <c r="A42" s="22"/>
      <c r="B42" s="39"/>
      <c r="C42" s="1147" t="s">
        <v>77</v>
      </c>
      <c r="D42" s="1148"/>
      <c r="E42" s="1149"/>
      <c r="F42" s="36" t="s">
        <v>6</v>
      </c>
      <c r="G42" s="37" t="s">
        <v>6</v>
      </c>
      <c r="H42" s="37" t="s">
        <v>6</v>
      </c>
      <c r="I42" s="37" t="s">
        <v>6</v>
      </c>
      <c r="J42" s="38" t="s">
        <v>6</v>
      </c>
      <c r="K42" s="22"/>
      <c r="L42" s="22"/>
      <c r="M42" s="22"/>
      <c r="N42" s="22"/>
      <c r="O42" s="22"/>
      <c r="P42" s="22"/>
    </row>
    <row r="43" spans="1:16" ht="39" customHeight="1" thickBot="1">
      <c r="A43" s="22"/>
      <c r="B43" s="40"/>
      <c r="C43" s="1150" t="s">
        <v>78</v>
      </c>
      <c r="D43" s="1151"/>
      <c r="E43" s="1152"/>
      <c r="F43" s="41">
        <v>0</v>
      </c>
      <c r="G43" s="42">
        <v>0</v>
      </c>
      <c r="H43" s="42">
        <v>0</v>
      </c>
      <c r="I43" s="42">
        <v>0</v>
      </c>
      <c r="J43" s="43">
        <v>0</v>
      </c>
      <c r="K43" s="22"/>
      <c r="L43" s="22"/>
      <c r="M43" s="22"/>
      <c r="N43" s="22"/>
      <c r="O43" s="22"/>
      <c r="P43" s="22"/>
    </row>
    <row r="44" spans="1:16" ht="39" customHeight="1">
      <c r="A44" s="22"/>
      <c r="B44" s="44" t="s">
        <v>110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111</v>
      </c>
      <c r="P43" s="48"/>
      <c r="Q43" s="48"/>
      <c r="R43" s="48"/>
      <c r="S43" s="48"/>
      <c r="T43" s="48"/>
      <c r="U43" s="48"/>
    </row>
    <row r="44" spans="1:21" ht="30.75" customHeight="1" thickBot="1">
      <c r="A44" s="48"/>
      <c r="B44" s="51" t="s">
        <v>112</v>
      </c>
      <c r="C44" s="52"/>
      <c r="D44" s="52"/>
      <c r="E44" s="53"/>
      <c r="F44" s="53"/>
      <c r="G44" s="53"/>
      <c r="H44" s="53"/>
      <c r="I44" s="53"/>
      <c r="J44" s="54" t="s">
        <v>103</v>
      </c>
      <c r="K44" s="55" t="s">
        <v>57</v>
      </c>
      <c r="L44" s="56" t="s">
        <v>58</v>
      </c>
      <c r="M44" s="56" t="s">
        <v>59</v>
      </c>
      <c r="N44" s="56" t="s">
        <v>60</v>
      </c>
      <c r="O44" s="57" t="s">
        <v>61</v>
      </c>
      <c r="P44" s="48"/>
      <c r="Q44" s="48"/>
      <c r="R44" s="48"/>
      <c r="S44" s="48"/>
      <c r="T44" s="48"/>
      <c r="U44" s="48"/>
    </row>
    <row r="45" spans="1:21" ht="30.75" customHeight="1">
      <c r="A45" s="48"/>
      <c r="B45" s="1157" t="s">
        <v>113</v>
      </c>
      <c r="C45" s="1158"/>
      <c r="D45" s="58"/>
      <c r="E45" s="1167" t="s">
        <v>79</v>
      </c>
      <c r="F45" s="1167"/>
      <c r="G45" s="1167"/>
      <c r="H45" s="1167"/>
      <c r="I45" s="1167"/>
      <c r="J45" s="1168"/>
      <c r="K45" s="59">
        <v>2015</v>
      </c>
      <c r="L45" s="60">
        <v>2120</v>
      </c>
      <c r="M45" s="60">
        <v>2073</v>
      </c>
      <c r="N45" s="60">
        <v>2027</v>
      </c>
      <c r="O45" s="61">
        <v>1940</v>
      </c>
      <c r="P45" s="48"/>
      <c r="Q45" s="48"/>
      <c r="R45" s="48"/>
      <c r="S45" s="48"/>
      <c r="T45" s="48"/>
      <c r="U45" s="48"/>
    </row>
    <row r="46" spans="1:21" ht="30.75" customHeight="1">
      <c r="A46" s="48"/>
      <c r="B46" s="1159"/>
      <c r="C46" s="1160"/>
      <c r="D46" s="62"/>
      <c r="E46" s="1153" t="s">
        <v>114</v>
      </c>
      <c r="F46" s="1153"/>
      <c r="G46" s="1153"/>
      <c r="H46" s="1153"/>
      <c r="I46" s="1153"/>
      <c r="J46" s="1154"/>
      <c r="K46" s="63" t="s">
        <v>6</v>
      </c>
      <c r="L46" s="64" t="s">
        <v>6</v>
      </c>
      <c r="M46" s="64" t="s">
        <v>6</v>
      </c>
      <c r="N46" s="64" t="s">
        <v>6</v>
      </c>
      <c r="O46" s="65" t="s">
        <v>6</v>
      </c>
      <c r="P46" s="48"/>
      <c r="Q46" s="48"/>
      <c r="R46" s="48"/>
      <c r="S46" s="48"/>
      <c r="T46" s="48"/>
      <c r="U46" s="48"/>
    </row>
    <row r="47" spans="1:21" ht="30.75" customHeight="1">
      <c r="A47" s="48"/>
      <c r="B47" s="1159"/>
      <c r="C47" s="1160"/>
      <c r="D47" s="62"/>
      <c r="E47" s="1153" t="s">
        <v>115</v>
      </c>
      <c r="F47" s="1153"/>
      <c r="G47" s="1153"/>
      <c r="H47" s="1153"/>
      <c r="I47" s="1153"/>
      <c r="J47" s="1154"/>
      <c r="K47" s="63" t="s">
        <v>6</v>
      </c>
      <c r="L47" s="64" t="s">
        <v>6</v>
      </c>
      <c r="M47" s="64" t="s">
        <v>6</v>
      </c>
      <c r="N47" s="64" t="s">
        <v>6</v>
      </c>
      <c r="O47" s="65" t="s">
        <v>6</v>
      </c>
      <c r="P47" s="48"/>
      <c r="Q47" s="48"/>
      <c r="R47" s="48"/>
      <c r="S47" s="48"/>
      <c r="T47" s="48"/>
      <c r="U47" s="48"/>
    </row>
    <row r="48" spans="1:21" ht="30.75" customHeight="1">
      <c r="A48" s="48"/>
      <c r="B48" s="1159"/>
      <c r="C48" s="1160"/>
      <c r="D48" s="62"/>
      <c r="E48" s="1153" t="s">
        <v>80</v>
      </c>
      <c r="F48" s="1153"/>
      <c r="G48" s="1153"/>
      <c r="H48" s="1153"/>
      <c r="I48" s="1153"/>
      <c r="J48" s="1154"/>
      <c r="K48" s="63">
        <v>153</v>
      </c>
      <c r="L48" s="64">
        <v>149</v>
      </c>
      <c r="M48" s="64">
        <v>150</v>
      </c>
      <c r="N48" s="64">
        <v>155</v>
      </c>
      <c r="O48" s="65">
        <v>148</v>
      </c>
      <c r="P48" s="48"/>
      <c r="Q48" s="48"/>
      <c r="R48" s="48"/>
      <c r="S48" s="48"/>
      <c r="T48" s="48"/>
      <c r="U48" s="48"/>
    </row>
    <row r="49" spans="1:21" ht="30.75" customHeight="1">
      <c r="A49" s="48"/>
      <c r="B49" s="1159"/>
      <c r="C49" s="1160"/>
      <c r="D49" s="62"/>
      <c r="E49" s="1153" t="s">
        <v>81</v>
      </c>
      <c r="F49" s="1153"/>
      <c r="G49" s="1153"/>
      <c r="H49" s="1153"/>
      <c r="I49" s="1153"/>
      <c r="J49" s="1154"/>
      <c r="K49" s="63">
        <v>10</v>
      </c>
      <c r="L49" s="64">
        <v>6</v>
      </c>
      <c r="M49" s="64">
        <v>6</v>
      </c>
      <c r="N49" s="64">
        <v>6</v>
      </c>
      <c r="O49" s="65">
        <v>6</v>
      </c>
      <c r="P49" s="48"/>
      <c r="Q49" s="48"/>
      <c r="R49" s="48"/>
      <c r="S49" s="48"/>
      <c r="T49" s="48"/>
      <c r="U49" s="48"/>
    </row>
    <row r="50" spans="1:21" ht="30.75" customHeight="1">
      <c r="A50" s="48"/>
      <c r="B50" s="1159"/>
      <c r="C50" s="1160"/>
      <c r="D50" s="62"/>
      <c r="E50" s="1153" t="s">
        <v>82</v>
      </c>
      <c r="F50" s="1153"/>
      <c r="G50" s="1153"/>
      <c r="H50" s="1153"/>
      <c r="I50" s="1153"/>
      <c r="J50" s="1154"/>
      <c r="K50" s="63">
        <v>80</v>
      </c>
      <c r="L50" s="64">
        <v>80</v>
      </c>
      <c r="M50" s="64">
        <v>80</v>
      </c>
      <c r="N50" s="64">
        <v>80</v>
      </c>
      <c r="O50" s="65">
        <v>80</v>
      </c>
      <c r="P50" s="48"/>
      <c r="Q50" s="48"/>
      <c r="R50" s="48"/>
      <c r="S50" s="48"/>
      <c r="T50" s="48"/>
      <c r="U50" s="48"/>
    </row>
    <row r="51" spans="1:21" ht="30.75" customHeight="1">
      <c r="A51" s="48"/>
      <c r="B51" s="1161"/>
      <c r="C51" s="1162"/>
      <c r="D51" s="66"/>
      <c r="E51" s="1153" t="s">
        <v>116</v>
      </c>
      <c r="F51" s="1153"/>
      <c r="G51" s="1153"/>
      <c r="H51" s="1153"/>
      <c r="I51" s="1153"/>
      <c r="J51" s="1154"/>
      <c r="K51" s="63">
        <v>1</v>
      </c>
      <c r="L51" s="64">
        <v>1</v>
      </c>
      <c r="M51" s="64">
        <v>1</v>
      </c>
      <c r="N51" s="64">
        <v>0</v>
      </c>
      <c r="O51" s="65">
        <v>0</v>
      </c>
      <c r="P51" s="48"/>
      <c r="Q51" s="48"/>
      <c r="R51" s="48"/>
      <c r="S51" s="48"/>
      <c r="T51" s="48"/>
      <c r="U51" s="48"/>
    </row>
    <row r="52" spans="1:21" ht="30.75" customHeight="1">
      <c r="A52" s="48"/>
      <c r="B52" s="1163" t="s">
        <v>117</v>
      </c>
      <c r="C52" s="1164"/>
      <c r="D52" s="66"/>
      <c r="E52" s="1153" t="s">
        <v>118</v>
      </c>
      <c r="F52" s="1153"/>
      <c r="G52" s="1153"/>
      <c r="H52" s="1153"/>
      <c r="I52" s="1153"/>
      <c r="J52" s="1154"/>
      <c r="K52" s="63">
        <v>1364</v>
      </c>
      <c r="L52" s="64">
        <v>1411</v>
      </c>
      <c r="M52" s="64">
        <v>1393</v>
      </c>
      <c r="N52" s="64">
        <v>1371</v>
      </c>
      <c r="O52" s="65">
        <v>1310</v>
      </c>
      <c r="P52" s="48"/>
      <c r="Q52" s="48"/>
      <c r="R52" s="48"/>
      <c r="S52" s="48"/>
      <c r="T52" s="48"/>
      <c r="U52" s="48"/>
    </row>
    <row r="53" spans="1:21" ht="30.75" customHeight="1" thickBot="1">
      <c r="A53" s="48"/>
      <c r="B53" s="1165" t="s">
        <v>119</v>
      </c>
      <c r="C53" s="1166"/>
      <c r="D53" s="67"/>
      <c r="E53" s="1155" t="s">
        <v>120</v>
      </c>
      <c r="F53" s="1155"/>
      <c r="G53" s="1155"/>
      <c r="H53" s="1155"/>
      <c r="I53" s="1155"/>
      <c r="J53" s="1156"/>
      <c r="K53" s="68">
        <v>895</v>
      </c>
      <c r="L53" s="69">
        <v>945</v>
      </c>
      <c r="M53" s="69">
        <v>917</v>
      </c>
      <c r="N53" s="69">
        <v>897</v>
      </c>
      <c r="O53" s="70">
        <v>864</v>
      </c>
      <c r="P53" s="48"/>
      <c r="Q53" s="48"/>
      <c r="R53" s="48"/>
      <c r="S53" s="48"/>
      <c r="T53" s="48"/>
      <c r="U53" s="48"/>
    </row>
    <row r="54" spans="1:21" ht="24" customHeight="1">
      <c r="A54" s="48"/>
      <c r="B54" s="71" t="s">
        <v>121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111</v>
      </c>
    </row>
    <row r="40" spans="2:13" ht="27.75" customHeight="1" thickBot="1">
      <c r="B40" s="74" t="s">
        <v>112</v>
      </c>
      <c r="C40" s="75"/>
      <c r="D40" s="75"/>
      <c r="E40" s="76"/>
      <c r="F40" s="76"/>
      <c r="G40" s="76"/>
      <c r="H40" s="77" t="s">
        <v>103</v>
      </c>
      <c r="I40" s="78" t="s">
        <v>57</v>
      </c>
      <c r="J40" s="79" t="s">
        <v>58</v>
      </c>
      <c r="K40" s="79" t="s">
        <v>59</v>
      </c>
      <c r="L40" s="79" t="s">
        <v>60</v>
      </c>
      <c r="M40" s="80" t="s">
        <v>61</v>
      </c>
    </row>
    <row r="41" spans="2:13" ht="27.75" customHeight="1">
      <c r="B41" s="1173" t="s">
        <v>124</v>
      </c>
      <c r="C41" s="1174"/>
      <c r="D41" s="81"/>
      <c r="E41" s="1183" t="s">
        <v>83</v>
      </c>
      <c r="F41" s="1183"/>
      <c r="G41" s="1183"/>
      <c r="H41" s="1184"/>
      <c r="I41" s="82">
        <v>17168</v>
      </c>
      <c r="J41" s="83">
        <v>16236</v>
      </c>
      <c r="K41" s="83">
        <v>15795</v>
      </c>
      <c r="L41" s="83">
        <v>14800</v>
      </c>
      <c r="M41" s="84">
        <v>14133</v>
      </c>
    </row>
    <row r="42" spans="2:13" ht="27.75" customHeight="1">
      <c r="B42" s="1175"/>
      <c r="C42" s="1176"/>
      <c r="D42" s="85"/>
      <c r="E42" s="1169" t="s">
        <v>84</v>
      </c>
      <c r="F42" s="1169"/>
      <c r="G42" s="1169"/>
      <c r="H42" s="1170"/>
      <c r="I42" s="86">
        <v>1028</v>
      </c>
      <c r="J42" s="87">
        <v>949</v>
      </c>
      <c r="K42" s="87">
        <v>867</v>
      </c>
      <c r="L42" s="87">
        <v>787</v>
      </c>
      <c r="M42" s="88">
        <v>707</v>
      </c>
    </row>
    <row r="43" spans="2:13" ht="27.75" customHeight="1">
      <c r="B43" s="1175"/>
      <c r="C43" s="1176"/>
      <c r="D43" s="85"/>
      <c r="E43" s="1169" t="s">
        <v>85</v>
      </c>
      <c r="F43" s="1169"/>
      <c r="G43" s="1169"/>
      <c r="H43" s="1170"/>
      <c r="I43" s="86">
        <v>1630</v>
      </c>
      <c r="J43" s="87">
        <v>1940</v>
      </c>
      <c r="K43" s="87">
        <v>1898</v>
      </c>
      <c r="L43" s="87">
        <v>1881</v>
      </c>
      <c r="M43" s="88">
        <v>1793</v>
      </c>
    </row>
    <row r="44" spans="2:13" ht="27.75" customHeight="1">
      <c r="B44" s="1175"/>
      <c r="C44" s="1176"/>
      <c r="D44" s="85"/>
      <c r="E44" s="1169" t="s">
        <v>86</v>
      </c>
      <c r="F44" s="1169"/>
      <c r="G44" s="1169"/>
      <c r="H44" s="1170"/>
      <c r="I44" s="86">
        <v>27</v>
      </c>
      <c r="J44" s="87">
        <v>22</v>
      </c>
      <c r="K44" s="87">
        <v>17</v>
      </c>
      <c r="L44" s="87">
        <v>11</v>
      </c>
      <c r="M44" s="88">
        <v>6</v>
      </c>
    </row>
    <row r="45" spans="2:13" ht="27.75" customHeight="1">
      <c r="B45" s="1175"/>
      <c r="C45" s="1176"/>
      <c r="D45" s="85"/>
      <c r="E45" s="1169" t="s">
        <v>87</v>
      </c>
      <c r="F45" s="1169"/>
      <c r="G45" s="1169"/>
      <c r="H45" s="1170"/>
      <c r="I45" s="86">
        <v>1462</v>
      </c>
      <c r="J45" s="87">
        <v>1629</v>
      </c>
      <c r="K45" s="87">
        <v>1487</v>
      </c>
      <c r="L45" s="87">
        <v>1348</v>
      </c>
      <c r="M45" s="88">
        <v>1242</v>
      </c>
    </row>
    <row r="46" spans="2:13" ht="27.75" customHeight="1">
      <c r="B46" s="1175"/>
      <c r="C46" s="1176"/>
      <c r="D46" s="85"/>
      <c r="E46" s="1169" t="s">
        <v>88</v>
      </c>
      <c r="F46" s="1169"/>
      <c r="G46" s="1169"/>
      <c r="H46" s="1170"/>
      <c r="I46" s="86" t="s">
        <v>6</v>
      </c>
      <c r="J46" s="87" t="s">
        <v>6</v>
      </c>
      <c r="K46" s="87" t="s">
        <v>6</v>
      </c>
      <c r="L46" s="87" t="s">
        <v>6</v>
      </c>
      <c r="M46" s="88" t="s">
        <v>6</v>
      </c>
    </row>
    <row r="47" spans="2:13" ht="27.75" customHeight="1">
      <c r="B47" s="1175"/>
      <c r="C47" s="1176"/>
      <c r="D47" s="85"/>
      <c r="E47" s="1169" t="s">
        <v>89</v>
      </c>
      <c r="F47" s="1169"/>
      <c r="G47" s="1169"/>
      <c r="H47" s="1170"/>
      <c r="I47" s="86" t="s">
        <v>6</v>
      </c>
      <c r="J47" s="87" t="s">
        <v>6</v>
      </c>
      <c r="K47" s="87" t="s">
        <v>6</v>
      </c>
      <c r="L47" s="87" t="s">
        <v>6</v>
      </c>
      <c r="M47" s="88" t="s">
        <v>6</v>
      </c>
    </row>
    <row r="48" spans="2:13" ht="27.75" customHeight="1">
      <c r="B48" s="1177"/>
      <c r="C48" s="1178"/>
      <c r="D48" s="85"/>
      <c r="E48" s="1169" t="s">
        <v>90</v>
      </c>
      <c r="F48" s="1169"/>
      <c r="G48" s="1169"/>
      <c r="H48" s="1170"/>
      <c r="I48" s="86" t="s">
        <v>6</v>
      </c>
      <c r="J48" s="87" t="s">
        <v>6</v>
      </c>
      <c r="K48" s="87" t="s">
        <v>6</v>
      </c>
      <c r="L48" s="87" t="s">
        <v>6</v>
      </c>
      <c r="M48" s="88" t="s">
        <v>6</v>
      </c>
    </row>
    <row r="49" spans="2:13" ht="27.75" customHeight="1">
      <c r="B49" s="1179" t="s">
        <v>125</v>
      </c>
      <c r="C49" s="1180"/>
      <c r="D49" s="89"/>
      <c r="E49" s="1169" t="s">
        <v>91</v>
      </c>
      <c r="F49" s="1169"/>
      <c r="G49" s="1169"/>
      <c r="H49" s="1170"/>
      <c r="I49" s="86">
        <v>422</v>
      </c>
      <c r="J49" s="87">
        <v>500</v>
      </c>
      <c r="K49" s="87">
        <v>800</v>
      </c>
      <c r="L49" s="87">
        <v>1163</v>
      </c>
      <c r="M49" s="88">
        <v>1365</v>
      </c>
    </row>
    <row r="50" spans="2:13" ht="27.75" customHeight="1">
      <c r="B50" s="1175"/>
      <c r="C50" s="1176"/>
      <c r="D50" s="85"/>
      <c r="E50" s="1169" t="s">
        <v>92</v>
      </c>
      <c r="F50" s="1169"/>
      <c r="G50" s="1169"/>
      <c r="H50" s="1170"/>
      <c r="I50" s="86">
        <v>1511</v>
      </c>
      <c r="J50" s="87">
        <v>1175</v>
      </c>
      <c r="K50" s="87">
        <v>1064</v>
      </c>
      <c r="L50" s="87">
        <v>971</v>
      </c>
      <c r="M50" s="88">
        <v>868</v>
      </c>
    </row>
    <row r="51" spans="2:13" ht="27.75" customHeight="1">
      <c r="B51" s="1177"/>
      <c r="C51" s="1178"/>
      <c r="D51" s="85"/>
      <c r="E51" s="1169" t="s">
        <v>93</v>
      </c>
      <c r="F51" s="1169"/>
      <c r="G51" s="1169"/>
      <c r="H51" s="1170"/>
      <c r="I51" s="86">
        <v>11060</v>
      </c>
      <c r="J51" s="87">
        <v>10655</v>
      </c>
      <c r="K51" s="87">
        <v>10478</v>
      </c>
      <c r="L51" s="87">
        <v>10018</v>
      </c>
      <c r="M51" s="88">
        <v>9868</v>
      </c>
    </row>
    <row r="52" spans="2:13" ht="27.75" customHeight="1" thickBot="1">
      <c r="B52" s="1181" t="s">
        <v>119</v>
      </c>
      <c r="C52" s="1182"/>
      <c r="D52" s="90"/>
      <c r="E52" s="1171" t="s">
        <v>94</v>
      </c>
      <c r="F52" s="1171"/>
      <c r="G52" s="1171"/>
      <c r="H52" s="1172"/>
      <c r="I52" s="91">
        <v>8322</v>
      </c>
      <c r="J52" s="92">
        <v>8445</v>
      </c>
      <c r="K52" s="92">
        <v>7722</v>
      </c>
      <c r="L52" s="92">
        <v>6676</v>
      </c>
      <c r="M52" s="93">
        <v>5780</v>
      </c>
    </row>
    <row r="53" spans="2:13" ht="27.75" customHeight="1">
      <c r="B53" s="94" t="s">
        <v>126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95</v>
      </c>
      <c r="E2" s="108"/>
      <c r="F2" s="109" t="s">
        <v>56</v>
      </c>
      <c r="G2" s="342"/>
      <c r="H2" s="343"/>
    </row>
    <row r="3" spans="1:8">
      <c r="A3" s="107" t="s">
        <v>12</v>
      </c>
      <c r="B3" s="110"/>
      <c r="C3" s="111"/>
      <c r="D3" s="112">
        <v>83303</v>
      </c>
      <c r="E3" s="113"/>
      <c r="F3" s="114">
        <v>52940</v>
      </c>
      <c r="G3" s="115"/>
      <c r="H3" s="116"/>
    </row>
    <row r="4" spans="1:8">
      <c r="A4" s="117"/>
      <c r="B4" s="118"/>
      <c r="C4" s="119"/>
      <c r="D4" s="120">
        <v>45866</v>
      </c>
      <c r="E4" s="121"/>
      <c r="F4" s="122">
        <v>28496</v>
      </c>
      <c r="G4" s="123"/>
      <c r="H4" s="124"/>
    </row>
    <row r="5" spans="1:8">
      <c r="A5" s="107" t="s">
        <v>13</v>
      </c>
      <c r="B5" s="110"/>
      <c r="C5" s="111"/>
      <c r="D5" s="112">
        <v>131006</v>
      </c>
      <c r="E5" s="113"/>
      <c r="F5" s="114">
        <v>70254</v>
      </c>
      <c r="G5" s="115"/>
      <c r="H5" s="116"/>
    </row>
    <row r="6" spans="1:8">
      <c r="A6" s="117"/>
      <c r="B6" s="118"/>
      <c r="C6" s="119"/>
      <c r="D6" s="120">
        <v>65436</v>
      </c>
      <c r="E6" s="121"/>
      <c r="F6" s="122">
        <v>41764</v>
      </c>
      <c r="G6" s="123"/>
      <c r="H6" s="124"/>
    </row>
    <row r="7" spans="1:8">
      <c r="A7" s="107" t="s">
        <v>14</v>
      </c>
      <c r="B7" s="110"/>
      <c r="C7" s="111"/>
      <c r="D7" s="112">
        <v>105466</v>
      </c>
      <c r="E7" s="113"/>
      <c r="F7" s="114">
        <v>89245</v>
      </c>
      <c r="G7" s="115"/>
      <c r="H7" s="116"/>
    </row>
    <row r="8" spans="1:8">
      <c r="A8" s="117"/>
      <c r="B8" s="118"/>
      <c r="C8" s="119"/>
      <c r="D8" s="120">
        <v>58750</v>
      </c>
      <c r="E8" s="121"/>
      <c r="F8" s="122">
        <v>42966</v>
      </c>
      <c r="G8" s="123"/>
      <c r="H8" s="124"/>
    </row>
    <row r="9" spans="1:8">
      <c r="A9" s="107" t="s">
        <v>15</v>
      </c>
      <c r="B9" s="110"/>
      <c r="C9" s="111"/>
      <c r="D9" s="112">
        <v>94060</v>
      </c>
      <c r="E9" s="113"/>
      <c r="F9" s="114">
        <v>70897</v>
      </c>
      <c r="G9" s="115"/>
      <c r="H9" s="116"/>
    </row>
    <row r="10" spans="1:8">
      <c r="A10" s="117"/>
      <c r="B10" s="118"/>
      <c r="C10" s="119"/>
      <c r="D10" s="120">
        <v>59608</v>
      </c>
      <c r="E10" s="121"/>
      <c r="F10" s="122">
        <v>39878</v>
      </c>
      <c r="G10" s="123"/>
      <c r="H10" s="124"/>
    </row>
    <row r="11" spans="1:8">
      <c r="A11" s="107" t="s">
        <v>16</v>
      </c>
      <c r="B11" s="110"/>
      <c r="C11" s="111"/>
      <c r="D11" s="112">
        <v>107588</v>
      </c>
      <c r="E11" s="113"/>
      <c r="F11" s="114">
        <v>66496</v>
      </c>
      <c r="G11" s="115"/>
      <c r="H11" s="116"/>
    </row>
    <row r="12" spans="1:8">
      <c r="A12" s="117"/>
      <c r="B12" s="118"/>
      <c r="C12" s="125"/>
      <c r="D12" s="120">
        <v>60936</v>
      </c>
      <c r="E12" s="121"/>
      <c r="F12" s="122">
        <v>36530</v>
      </c>
      <c r="G12" s="123"/>
      <c r="H12" s="124"/>
    </row>
    <row r="13" spans="1:8">
      <c r="A13" s="107"/>
      <c r="B13" s="110"/>
      <c r="C13" s="126"/>
      <c r="D13" s="127">
        <v>104285</v>
      </c>
      <c r="E13" s="128"/>
      <c r="F13" s="129">
        <v>69966</v>
      </c>
      <c r="G13" s="130"/>
      <c r="H13" s="116"/>
    </row>
    <row r="14" spans="1:8">
      <c r="A14" s="117"/>
      <c r="B14" s="118"/>
      <c r="C14" s="119"/>
      <c r="D14" s="120">
        <v>58119</v>
      </c>
      <c r="E14" s="121"/>
      <c r="F14" s="122">
        <v>37927</v>
      </c>
      <c r="G14" s="123"/>
      <c r="H14" s="124"/>
    </row>
    <row r="17" spans="1:11">
      <c r="A17" s="103" t="s">
        <v>96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127</v>
      </c>
      <c r="B19" s="131">
        <f>ROUND(VALUE(SUBSTITUTE(実質収支比率等に係る経年分析!F$48,"▲","-")),2)</f>
        <v>2.4900000000000002</v>
      </c>
      <c r="C19" s="131">
        <f>ROUND(VALUE(SUBSTITUTE(実質収支比率等に係る経年分析!G$48,"▲","-")),2)</f>
        <v>2.88</v>
      </c>
      <c r="D19" s="131">
        <f>ROUND(VALUE(SUBSTITUTE(実質収支比率等に係る経年分析!H$48,"▲","-")),2)</f>
        <v>3.41</v>
      </c>
      <c r="E19" s="131">
        <f>ROUND(VALUE(SUBSTITUTE(実質収支比率等に係る経年分析!I$48,"▲","-")),2)</f>
        <v>2.5299999999999998</v>
      </c>
      <c r="F19" s="131">
        <f>ROUND(VALUE(SUBSTITUTE(実質収支比率等に係る経年分析!J$48,"▲","-")),2)</f>
        <v>4.8899999999999997</v>
      </c>
    </row>
    <row r="20" spans="1:11">
      <c r="A20" s="131" t="s">
        <v>128</v>
      </c>
      <c r="B20" s="131">
        <f>ROUND(VALUE(SUBSTITUTE(実質収支比率等に係る経年分析!F$47,"▲","-")),2)</f>
        <v>2.9</v>
      </c>
      <c r="C20" s="131">
        <f>ROUND(VALUE(SUBSTITUTE(実質収支比率等に係る経年分析!G$47,"▲","-")),2)</f>
        <v>4.54</v>
      </c>
      <c r="D20" s="131">
        <f>ROUND(VALUE(SUBSTITUTE(実質収支比率等に係る経年分析!H$47,"▲","-")),2)</f>
        <v>9.16</v>
      </c>
      <c r="E20" s="131">
        <f>ROUND(VALUE(SUBSTITUTE(実質収支比率等に係る経年分析!I$47,"▲","-")),2)</f>
        <v>14.7</v>
      </c>
      <c r="F20" s="131">
        <f>ROUND(VALUE(SUBSTITUTE(実質収支比率等に係る経年分析!J$47,"▲","-")),2)</f>
        <v>16.38</v>
      </c>
    </row>
    <row r="21" spans="1:11">
      <c r="A21" s="131" t="s">
        <v>129</v>
      </c>
      <c r="B21" s="131">
        <f>IF(ISNUMBER(VALUE(SUBSTITUTE(実質収支比率等に係る経年分析!F$49,"▲","-"))),ROUND(VALUE(SUBSTITUTE(実質収支比率等に係る経年分析!F$49,"▲","-")),2),NA())</f>
        <v>-1.57</v>
      </c>
      <c r="C21" s="131">
        <f>IF(ISNUMBER(VALUE(SUBSTITUTE(実質収支比率等に係る経年分析!G$49,"▲","-"))),ROUND(VALUE(SUBSTITUTE(実質収支比率等に係る経年分析!G$49,"▲","-")),2),NA())</f>
        <v>2.14</v>
      </c>
      <c r="D21" s="131">
        <f>IF(ISNUMBER(VALUE(SUBSTITUTE(実質収支比率等に係る経年分析!H$49,"▲","-"))),ROUND(VALUE(SUBSTITUTE(実質収支比率等に係る経年分析!H$49,"▲","-")),2),NA())</f>
        <v>5.37</v>
      </c>
      <c r="E21" s="131">
        <f>IF(ISNUMBER(VALUE(SUBSTITUTE(実質収支比率等に係る経年分析!I$49,"▲","-"))),ROUND(VALUE(SUBSTITUTE(実質収支比率等に係る経年分析!I$49,"▲","-")),2),NA())</f>
        <v>4.6100000000000003</v>
      </c>
      <c r="F21" s="131">
        <f>IF(ISNUMBER(VALUE(SUBSTITUTE(実質収支比率等に係る経年分析!J$49,"▲","-"))),ROUND(VALUE(SUBSTITUTE(実質収支比率等に係る経年分析!J$49,"▲","-")),2),NA())</f>
        <v>4.4800000000000004</v>
      </c>
    </row>
    <row r="24" spans="1:11">
      <c r="A24" s="103" t="s">
        <v>97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130</v>
      </c>
      <c r="C26" s="132" t="s">
        <v>131</v>
      </c>
      <c r="D26" s="132" t="s">
        <v>130</v>
      </c>
      <c r="E26" s="132" t="s">
        <v>131</v>
      </c>
      <c r="F26" s="132" t="s">
        <v>130</v>
      </c>
      <c r="G26" s="132" t="s">
        <v>131</v>
      </c>
      <c r="H26" s="132" t="s">
        <v>130</v>
      </c>
      <c r="I26" s="132" t="s">
        <v>131</v>
      </c>
      <c r="J26" s="132" t="s">
        <v>130</v>
      </c>
      <c r="K26" s="132" t="s">
        <v>131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屋久島町船舶事業特別会計</v>
      </c>
      <c r="B29" s="132">
        <f>IF(ROUND(VALUE(SUBSTITUTE(連結実質赤字比率に係る赤字・黒字の構成分析!F$41,"▲", "-")), 2) &lt; 0, ABS(ROUND(VALUE(SUBSTITUTE(連結実質赤字比率に係る赤字・黒字の構成分析!F$41,"▲", "-")), 2)), NA())</f>
        <v>1.43</v>
      </c>
      <c r="C29" s="132" t="e">
        <f>IF(ROUND(VALUE(SUBSTITUTE(連結実質赤字比率に係る赤字・黒字の構成分析!F$41,"▲", "-")), 2) &gt;= 0, ABS(ROUND(VALUE(SUBSTITUTE(連結実質赤字比率に係る赤字・黒字の構成分析!F$41,"▲", "-")), 2)), NA())</f>
        <v>#N/A</v>
      </c>
      <c r="D29" s="132">
        <f>IF(ROUND(VALUE(SUBSTITUTE(連結実質赤字比率に係る赤字・黒字の構成分析!G$41,"▲", "-")), 2) &lt; 0, ABS(ROUND(VALUE(SUBSTITUTE(連結実質赤字比率に係る赤字・黒字の構成分析!G$41,"▲", "-")), 2)), NA())</f>
        <v>0.52</v>
      </c>
      <c r="E29" s="132" t="e">
        <f>IF(ROUND(VALUE(SUBSTITUTE(連結実質赤字比率に係る赤字・黒字の構成分析!G$41,"▲", "-")), 2) &gt;= 0, ABS(ROUND(VALUE(SUBSTITUTE(連結実質赤字比率に係る赤字・黒字の構成分析!G$41,"▲", "-")), 2)), NA())</f>
        <v>#N/A</v>
      </c>
      <c r="F29" s="132">
        <f>IF(ROUND(VALUE(SUBSTITUTE(連結実質赤字比率に係る赤字・黒字の構成分析!H$41,"▲", "-")), 2) &lt; 0, ABS(ROUND(VALUE(SUBSTITUTE(連結実質赤字比率に係る赤字・黒字の構成分析!H$41,"▲", "-")), 2)), NA())</f>
        <v>0.47</v>
      </c>
      <c r="G29" s="132" t="e">
        <f>IF(ROUND(VALUE(SUBSTITUTE(連結実質赤字比率に係る赤字・黒字の構成分析!H$41,"▲", "-")), 2) &gt;= 0, ABS(ROUND(VALUE(SUBSTITUTE(連結実質赤字比率に係る赤字・黒字の構成分析!H$41,"▲", "-")), 2)), NA())</f>
        <v>#N/A</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屋久島町簡易水道事業特別会計</v>
      </c>
      <c r="B30" s="132">
        <f>IF(ROUND(VALUE(SUBSTITUTE(連結実質赤字比率に係る赤字・黒字の構成分析!F$40,"▲", "-")), 2) &lt; 0, ABS(ROUND(VALUE(SUBSTITUTE(連結実質赤字比率に係る赤字・黒字の構成分析!F$40,"▲", "-")), 2)), NA())</f>
        <v>2.31</v>
      </c>
      <c r="C30" s="132" t="e">
        <f>IF(ROUND(VALUE(SUBSTITUTE(連結実質赤字比率に係る赤字・黒字の構成分析!F$40,"▲", "-")), 2) &gt;= 0, ABS(ROUND(VALUE(SUBSTITUTE(連結実質赤字比率に係る赤字・黒字の構成分析!F$40,"▲", "-")), 2)), NA())</f>
        <v>#N/A</v>
      </c>
      <c r="D30" s="132">
        <f>IF(ROUND(VALUE(SUBSTITUTE(連結実質赤字比率に係る赤字・黒字の構成分析!G$40,"▲", "-")), 2) &lt; 0, ABS(ROUND(VALUE(SUBSTITUTE(連結実質赤字比率に係る赤字・黒字の構成分析!G$40,"▲", "-")), 2)), NA())</f>
        <v>1.23</v>
      </c>
      <c r="E30" s="132" t="e">
        <f>IF(ROUND(VALUE(SUBSTITUTE(連結実質赤字比率に係る赤字・黒字の構成分析!G$40,"▲", "-")), 2) &gt;= 0, ABS(ROUND(VALUE(SUBSTITUTE(連結実質赤字比率に係る赤字・黒字の構成分析!G$40,"▲", "-")), 2)), NA())</f>
        <v>#N/A</v>
      </c>
      <c r="F30" s="132">
        <f>IF(ROUND(VALUE(SUBSTITUTE(連結実質赤字比率に係る赤字・黒字の構成分析!H$40,"▲", "-")), 2) &lt; 0, ABS(ROUND(VALUE(SUBSTITUTE(連結実質赤字比率に係る赤字・黒字の構成分析!H$40,"▲", "-")), 2)), NA())</f>
        <v>0.26</v>
      </c>
      <c r="G30" s="132" t="e">
        <f>IF(ROUND(VALUE(SUBSTITUTE(連結実質赤字比率に係る赤字・黒字の構成分析!H$40,"▲", "-")), 2) &gt;= 0, ABS(ROUND(VALUE(SUBSTITUTE(連結実質赤字比率に係る赤字・黒字の構成分析!H$40,"▲", "-")), 2)), NA())</f>
        <v>#N/A</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屋久島町後期高齢者医療事業特別会計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屋久島町国民健康保険事業特別会計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屋久島町老人保健事業特別会計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0.28000000000000003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c r="A34" s="132" t="str">
        <f>IF(連結実質赤字比率に係る赤字・黒字の構成分析!C$36="",NA(),連結実質赤字比率に係る赤字・黒字の構成分析!C$36)</f>
        <v>屋久島町診療所事業特別会計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v>
      </c>
    </row>
    <row r="35" spans="1:16">
      <c r="A35" s="132" t="str">
        <f>IF(連結実質赤字比率に係る赤字・黒字の構成分析!C$35="",NA(),連結実質赤字比率に係る赤字・黒字の構成分析!C$35)</f>
        <v>屋久島町介護保険事業特別会計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0.86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0.18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0.56000000000000005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0.76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0.28000000000000003</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2.4900000000000002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2.88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3.41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2.5299999999999998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4.8899999999999997</v>
      </c>
    </row>
    <row r="39" spans="1:16">
      <c r="A39" s="103" t="s">
        <v>98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132</v>
      </c>
      <c r="C41" s="133"/>
      <c r="D41" s="133" t="s">
        <v>133</v>
      </c>
      <c r="E41" s="133" t="s">
        <v>132</v>
      </c>
      <c r="F41" s="133"/>
      <c r="G41" s="133" t="s">
        <v>133</v>
      </c>
      <c r="H41" s="133" t="s">
        <v>132</v>
      </c>
      <c r="I41" s="133"/>
      <c r="J41" s="133" t="s">
        <v>133</v>
      </c>
      <c r="K41" s="133" t="s">
        <v>132</v>
      </c>
      <c r="L41" s="133"/>
      <c r="M41" s="133" t="s">
        <v>133</v>
      </c>
      <c r="N41" s="133" t="s">
        <v>132</v>
      </c>
      <c r="O41" s="133"/>
      <c r="P41" s="133" t="s">
        <v>133</v>
      </c>
    </row>
    <row r="42" spans="1:16">
      <c r="A42" s="133" t="s">
        <v>134</v>
      </c>
      <c r="B42" s="133"/>
      <c r="C42" s="133"/>
      <c r="D42" s="133">
        <f>'実質公債費比率（分子）の構造'!K$52</f>
        <v>1364</v>
      </c>
      <c r="E42" s="133"/>
      <c r="F42" s="133"/>
      <c r="G42" s="133">
        <f>'実質公債費比率（分子）の構造'!L$52</f>
        <v>1411</v>
      </c>
      <c r="H42" s="133"/>
      <c r="I42" s="133"/>
      <c r="J42" s="133">
        <f>'実質公債費比率（分子）の構造'!M$52</f>
        <v>1393</v>
      </c>
      <c r="K42" s="133"/>
      <c r="L42" s="133"/>
      <c r="M42" s="133">
        <f>'実質公債費比率（分子）の構造'!N$52</f>
        <v>1371</v>
      </c>
      <c r="N42" s="133"/>
      <c r="O42" s="133"/>
      <c r="P42" s="133">
        <f>'実質公債費比率（分子）の構造'!O$52</f>
        <v>1310</v>
      </c>
    </row>
    <row r="43" spans="1:16">
      <c r="A43" s="133" t="s">
        <v>135</v>
      </c>
      <c r="B43" s="133">
        <f>'実質公債費比率（分子）の構造'!K$51</f>
        <v>1</v>
      </c>
      <c r="C43" s="133"/>
      <c r="D43" s="133"/>
      <c r="E43" s="133">
        <f>'実質公債費比率（分子）の構造'!L$51</f>
        <v>1</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c r="A44" s="133" t="s">
        <v>136</v>
      </c>
      <c r="B44" s="133">
        <f>'実質公債費比率（分子）の構造'!K$50</f>
        <v>80</v>
      </c>
      <c r="C44" s="133"/>
      <c r="D44" s="133"/>
      <c r="E44" s="133">
        <f>'実質公債費比率（分子）の構造'!L$50</f>
        <v>80</v>
      </c>
      <c r="F44" s="133"/>
      <c r="G44" s="133"/>
      <c r="H44" s="133">
        <f>'実質公債費比率（分子）の構造'!M$50</f>
        <v>80</v>
      </c>
      <c r="I44" s="133"/>
      <c r="J44" s="133"/>
      <c r="K44" s="133">
        <f>'実質公債費比率（分子）の構造'!N$50</f>
        <v>80</v>
      </c>
      <c r="L44" s="133"/>
      <c r="M44" s="133"/>
      <c r="N44" s="133">
        <f>'実質公債費比率（分子）の構造'!O$50</f>
        <v>80</v>
      </c>
      <c r="O44" s="133"/>
      <c r="P44" s="133"/>
    </row>
    <row r="45" spans="1:16">
      <c r="A45" s="133" t="s">
        <v>137</v>
      </c>
      <c r="B45" s="133">
        <f>'実質公債費比率（分子）の構造'!K$49</f>
        <v>10</v>
      </c>
      <c r="C45" s="133"/>
      <c r="D45" s="133"/>
      <c r="E45" s="133">
        <f>'実質公債費比率（分子）の構造'!L$49</f>
        <v>6</v>
      </c>
      <c r="F45" s="133"/>
      <c r="G45" s="133"/>
      <c r="H45" s="133">
        <f>'実質公債費比率（分子）の構造'!M$49</f>
        <v>6</v>
      </c>
      <c r="I45" s="133"/>
      <c r="J45" s="133"/>
      <c r="K45" s="133">
        <f>'実質公債費比率（分子）の構造'!N$49</f>
        <v>6</v>
      </c>
      <c r="L45" s="133"/>
      <c r="M45" s="133"/>
      <c r="N45" s="133">
        <f>'実質公債費比率（分子）の構造'!O$49</f>
        <v>6</v>
      </c>
      <c r="O45" s="133"/>
      <c r="P45" s="133"/>
    </row>
    <row r="46" spans="1:16">
      <c r="A46" s="133" t="s">
        <v>138</v>
      </c>
      <c r="B46" s="133">
        <f>'実質公債費比率（分子）の構造'!K$48</f>
        <v>153</v>
      </c>
      <c r="C46" s="133"/>
      <c r="D46" s="133"/>
      <c r="E46" s="133">
        <f>'実質公債費比率（分子）の構造'!L$48</f>
        <v>149</v>
      </c>
      <c r="F46" s="133"/>
      <c r="G46" s="133"/>
      <c r="H46" s="133">
        <f>'実質公債費比率（分子）の構造'!M$48</f>
        <v>150</v>
      </c>
      <c r="I46" s="133"/>
      <c r="J46" s="133"/>
      <c r="K46" s="133">
        <f>'実質公債費比率（分子）の構造'!N$48</f>
        <v>155</v>
      </c>
      <c r="L46" s="133"/>
      <c r="M46" s="133"/>
      <c r="N46" s="133">
        <f>'実質公債費比率（分子）の構造'!O$48</f>
        <v>148</v>
      </c>
      <c r="O46" s="133"/>
      <c r="P46" s="133"/>
    </row>
    <row r="47" spans="1:16">
      <c r="A47" s="133" t="s">
        <v>139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141</v>
      </c>
      <c r="B49" s="133">
        <f>'実質公債費比率（分子）の構造'!K$45</f>
        <v>2015</v>
      </c>
      <c r="C49" s="133"/>
      <c r="D49" s="133"/>
      <c r="E49" s="133">
        <f>'実質公債費比率（分子）の構造'!L$45</f>
        <v>2120</v>
      </c>
      <c r="F49" s="133"/>
      <c r="G49" s="133"/>
      <c r="H49" s="133">
        <f>'実質公債費比率（分子）の構造'!M$45</f>
        <v>2073</v>
      </c>
      <c r="I49" s="133"/>
      <c r="J49" s="133"/>
      <c r="K49" s="133">
        <f>'実質公債費比率（分子）の構造'!N$45</f>
        <v>2027</v>
      </c>
      <c r="L49" s="133"/>
      <c r="M49" s="133"/>
      <c r="N49" s="133">
        <f>'実質公債費比率（分子）の構造'!O$45</f>
        <v>1940</v>
      </c>
      <c r="O49" s="133"/>
      <c r="P49" s="133"/>
    </row>
    <row r="50" spans="1:16">
      <c r="A50" s="133" t="s">
        <v>99</v>
      </c>
      <c r="B50" s="133" t="e">
        <f>NA()</f>
        <v>#N/A</v>
      </c>
      <c r="C50" s="133">
        <f>IF(ISNUMBER('実質公債費比率（分子）の構造'!K$53),'実質公債費比率（分子）の構造'!K$53,NA())</f>
        <v>895</v>
      </c>
      <c r="D50" s="133" t="e">
        <f>NA()</f>
        <v>#N/A</v>
      </c>
      <c r="E50" s="133" t="e">
        <f>NA()</f>
        <v>#N/A</v>
      </c>
      <c r="F50" s="133">
        <f>IF(ISNUMBER('実質公債費比率（分子）の構造'!L$53),'実質公債費比率（分子）の構造'!L$53,NA())</f>
        <v>945</v>
      </c>
      <c r="G50" s="133" t="e">
        <f>NA()</f>
        <v>#N/A</v>
      </c>
      <c r="H50" s="133" t="e">
        <f>NA()</f>
        <v>#N/A</v>
      </c>
      <c r="I50" s="133">
        <f>IF(ISNUMBER('実質公債費比率（分子）の構造'!M$53),'実質公債費比率（分子）の構造'!M$53,NA())</f>
        <v>917</v>
      </c>
      <c r="J50" s="133" t="e">
        <f>NA()</f>
        <v>#N/A</v>
      </c>
      <c r="K50" s="133" t="e">
        <f>NA()</f>
        <v>#N/A</v>
      </c>
      <c r="L50" s="133">
        <f>IF(ISNUMBER('実質公債費比率（分子）の構造'!N$53),'実質公債費比率（分子）の構造'!N$53,NA())</f>
        <v>897</v>
      </c>
      <c r="M50" s="133" t="e">
        <f>NA()</f>
        <v>#N/A</v>
      </c>
      <c r="N50" s="133" t="e">
        <f>NA()</f>
        <v>#N/A</v>
      </c>
      <c r="O50" s="133">
        <f>IF(ISNUMBER('実質公債費比率（分子）の構造'!O$53),'実質公債費比率（分子）の構造'!O$53,NA())</f>
        <v>864</v>
      </c>
      <c r="P50" s="133" t="e">
        <f>NA()</f>
        <v>#N/A</v>
      </c>
    </row>
    <row r="53" spans="1:16">
      <c r="A53" s="103" t="s">
        <v>100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142</v>
      </c>
      <c r="C55" s="132"/>
      <c r="D55" s="132" t="s">
        <v>143</v>
      </c>
      <c r="E55" s="132" t="s">
        <v>142</v>
      </c>
      <c r="F55" s="132"/>
      <c r="G55" s="132" t="s">
        <v>143</v>
      </c>
      <c r="H55" s="132" t="s">
        <v>142</v>
      </c>
      <c r="I55" s="132"/>
      <c r="J55" s="132" t="s">
        <v>143</v>
      </c>
      <c r="K55" s="132" t="s">
        <v>142</v>
      </c>
      <c r="L55" s="132"/>
      <c r="M55" s="132" t="s">
        <v>143</v>
      </c>
      <c r="N55" s="132" t="s">
        <v>142</v>
      </c>
      <c r="O55" s="132"/>
      <c r="P55" s="132" t="s">
        <v>143</v>
      </c>
    </row>
    <row r="56" spans="1:16">
      <c r="A56" s="132" t="s">
        <v>93</v>
      </c>
      <c r="B56" s="132"/>
      <c r="C56" s="132"/>
      <c r="D56" s="132">
        <f>'将来負担比率（分子）の構造'!I$51</f>
        <v>11060</v>
      </c>
      <c r="E56" s="132"/>
      <c r="F56" s="132"/>
      <c r="G56" s="132">
        <f>'将来負担比率（分子）の構造'!J$51</f>
        <v>10655</v>
      </c>
      <c r="H56" s="132"/>
      <c r="I56" s="132"/>
      <c r="J56" s="132">
        <f>'将来負担比率（分子）の構造'!K$51</f>
        <v>10478</v>
      </c>
      <c r="K56" s="132"/>
      <c r="L56" s="132"/>
      <c r="M56" s="132">
        <f>'将来負担比率（分子）の構造'!L$51</f>
        <v>10018</v>
      </c>
      <c r="N56" s="132"/>
      <c r="O56" s="132"/>
      <c r="P56" s="132">
        <f>'将来負担比率（分子）の構造'!M$51</f>
        <v>9868</v>
      </c>
    </row>
    <row r="57" spans="1:16">
      <c r="A57" s="132" t="s">
        <v>92</v>
      </c>
      <c r="B57" s="132"/>
      <c r="C57" s="132"/>
      <c r="D57" s="132">
        <f>'将来負担比率（分子）の構造'!I$50</f>
        <v>1511</v>
      </c>
      <c r="E57" s="132"/>
      <c r="F57" s="132"/>
      <c r="G57" s="132">
        <f>'将来負担比率（分子）の構造'!J$50</f>
        <v>1175</v>
      </c>
      <c r="H57" s="132"/>
      <c r="I57" s="132"/>
      <c r="J57" s="132">
        <f>'将来負担比率（分子）の構造'!K$50</f>
        <v>1064</v>
      </c>
      <c r="K57" s="132"/>
      <c r="L57" s="132"/>
      <c r="M57" s="132">
        <f>'将来負担比率（分子）の構造'!L$50</f>
        <v>971</v>
      </c>
      <c r="N57" s="132"/>
      <c r="O57" s="132"/>
      <c r="P57" s="132">
        <f>'将来負担比率（分子）の構造'!M$50</f>
        <v>868</v>
      </c>
    </row>
    <row r="58" spans="1:16">
      <c r="A58" s="132" t="s">
        <v>91</v>
      </c>
      <c r="B58" s="132"/>
      <c r="C58" s="132"/>
      <c r="D58" s="132">
        <f>'将来負担比率（分子）の構造'!I$49</f>
        <v>422</v>
      </c>
      <c r="E58" s="132"/>
      <c r="F58" s="132"/>
      <c r="G58" s="132">
        <f>'将来負担比率（分子）の構造'!J$49</f>
        <v>500</v>
      </c>
      <c r="H58" s="132"/>
      <c r="I58" s="132"/>
      <c r="J58" s="132">
        <f>'将来負担比率（分子）の構造'!K$49</f>
        <v>800</v>
      </c>
      <c r="K58" s="132"/>
      <c r="L58" s="132"/>
      <c r="M58" s="132">
        <f>'将来負担比率（分子）の構造'!L$49</f>
        <v>1163</v>
      </c>
      <c r="N58" s="132"/>
      <c r="O58" s="132"/>
      <c r="P58" s="132">
        <f>'将来負担比率（分子）の構造'!M$49</f>
        <v>1365</v>
      </c>
    </row>
    <row r="59" spans="1:16">
      <c r="A59" s="132" t="s">
        <v>90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87</v>
      </c>
      <c r="B62" s="132">
        <f>'将来負担比率（分子）の構造'!I$45</f>
        <v>1462</v>
      </c>
      <c r="C62" s="132"/>
      <c r="D62" s="132"/>
      <c r="E62" s="132">
        <f>'将来負担比率（分子）の構造'!J$45</f>
        <v>1629</v>
      </c>
      <c r="F62" s="132"/>
      <c r="G62" s="132"/>
      <c r="H62" s="132">
        <f>'将来負担比率（分子）の構造'!K$45</f>
        <v>1487</v>
      </c>
      <c r="I62" s="132"/>
      <c r="J62" s="132"/>
      <c r="K62" s="132">
        <f>'将来負担比率（分子）の構造'!L$45</f>
        <v>1348</v>
      </c>
      <c r="L62" s="132"/>
      <c r="M62" s="132"/>
      <c r="N62" s="132">
        <f>'将来負担比率（分子）の構造'!M$45</f>
        <v>1242</v>
      </c>
      <c r="O62" s="132"/>
      <c r="P62" s="132"/>
    </row>
    <row r="63" spans="1:16">
      <c r="A63" s="132" t="s">
        <v>86</v>
      </c>
      <c r="B63" s="132">
        <f>'将来負担比率（分子）の構造'!I$44</f>
        <v>27</v>
      </c>
      <c r="C63" s="132"/>
      <c r="D63" s="132"/>
      <c r="E63" s="132">
        <f>'将来負担比率（分子）の構造'!J$44</f>
        <v>22</v>
      </c>
      <c r="F63" s="132"/>
      <c r="G63" s="132"/>
      <c r="H63" s="132">
        <f>'将来負担比率（分子）の構造'!K$44</f>
        <v>17</v>
      </c>
      <c r="I63" s="132"/>
      <c r="J63" s="132"/>
      <c r="K63" s="132">
        <f>'将来負担比率（分子）の構造'!L$44</f>
        <v>11</v>
      </c>
      <c r="L63" s="132"/>
      <c r="M63" s="132"/>
      <c r="N63" s="132">
        <f>'将来負担比率（分子）の構造'!M$44</f>
        <v>6</v>
      </c>
      <c r="O63" s="132"/>
      <c r="P63" s="132"/>
    </row>
    <row r="64" spans="1:16">
      <c r="A64" s="132" t="s">
        <v>85</v>
      </c>
      <c r="B64" s="132">
        <f>'将来負担比率（分子）の構造'!I$43</f>
        <v>1630</v>
      </c>
      <c r="C64" s="132"/>
      <c r="D64" s="132"/>
      <c r="E64" s="132">
        <f>'将来負担比率（分子）の構造'!J$43</f>
        <v>1940</v>
      </c>
      <c r="F64" s="132"/>
      <c r="G64" s="132"/>
      <c r="H64" s="132">
        <f>'将来負担比率（分子）の構造'!K$43</f>
        <v>1898</v>
      </c>
      <c r="I64" s="132"/>
      <c r="J64" s="132"/>
      <c r="K64" s="132">
        <f>'将来負担比率（分子）の構造'!L$43</f>
        <v>1881</v>
      </c>
      <c r="L64" s="132"/>
      <c r="M64" s="132"/>
      <c r="N64" s="132">
        <f>'将来負担比率（分子）の構造'!M$43</f>
        <v>1793</v>
      </c>
      <c r="O64" s="132"/>
      <c r="P64" s="132"/>
    </row>
    <row r="65" spans="1:16">
      <c r="A65" s="132" t="s">
        <v>84</v>
      </c>
      <c r="B65" s="132">
        <f>'将来負担比率（分子）の構造'!I$42</f>
        <v>1028</v>
      </c>
      <c r="C65" s="132"/>
      <c r="D65" s="132"/>
      <c r="E65" s="132">
        <f>'将来負担比率（分子）の構造'!J$42</f>
        <v>949</v>
      </c>
      <c r="F65" s="132"/>
      <c r="G65" s="132"/>
      <c r="H65" s="132">
        <f>'将来負担比率（分子）の構造'!K$42</f>
        <v>867</v>
      </c>
      <c r="I65" s="132"/>
      <c r="J65" s="132"/>
      <c r="K65" s="132">
        <f>'将来負担比率（分子）の構造'!L$42</f>
        <v>787</v>
      </c>
      <c r="L65" s="132"/>
      <c r="M65" s="132"/>
      <c r="N65" s="132">
        <f>'将来負担比率（分子）の構造'!M$42</f>
        <v>707</v>
      </c>
      <c r="O65" s="132"/>
      <c r="P65" s="132"/>
    </row>
    <row r="66" spans="1:16">
      <c r="A66" s="132" t="s">
        <v>83</v>
      </c>
      <c r="B66" s="132">
        <f>'将来負担比率（分子）の構造'!I$41</f>
        <v>17168</v>
      </c>
      <c r="C66" s="132"/>
      <c r="D66" s="132"/>
      <c r="E66" s="132">
        <f>'将来負担比率（分子）の構造'!J$41</f>
        <v>16236</v>
      </c>
      <c r="F66" s="132"/>
      <c r="G66" s="132"/>
      <c r="H66" s="132">
        <f>'将来負担比率（分子）の構造'!K$41</f>
        <v>15795</v>
      </c>
      <c r="I66" s="132"/>
      <c r="J66" s="132"/>
      <c r="K66" s="132">
        <f>'将来負担比率（分子）の構造'!L$41</f>
        <v>14800</v>
      </c>
      <c r="L66" s="132"/>
      <c r="M66" s="132"/>
      <c r="N66" s="132">
        <f>'将来負担比率（分子）の構造'!M$41</f>
        <v>14133</v>
      </c>
      <c r="O66" s="132"/>
      <c r="P66" s="132"/>
    </row>
    <row r="67" spans="1:16">
      <c r="A67" s="132" t="s">
        <v>144</v>
      </c>
      <c r="B67" s="132" t="e">
        <f>NA()</f>
        <v>#N/A</v>
      </c>
      <c r="C67" s="132">
        <f>IF(ISNUMBER('将来負担比率（分子）の構造'!I$52), IF('将来負担比率（分子）の構造'!I$52 &lt; 0, 0, '将来負担比率（分子）の構造'!I$52), NA())</f>
        <v>8322</v>
      </c>
      <c r="D67" s="132" t="e">
        <f>NA()</f>
        <v>#N/A</v>
      </c>
      <c r="E67" s="132" t="e">
        <f>NA()</f>
        <v>#N/A</v>
      </c>
      <c r="F67" s="132">
        <f>IF(ISNUMBER('将来負担比率（分子）の構造'!J$52), IF('将来負担比率（分子）の構造'!J$52 &lt; 0, 0, '将来負担比率（分子）の構造'!J$52), NA())</f>
        <v>8445</v>
      </c>
      <c r="G67" s="132" t="e">
        <f>NA()</f>
        <v>#N/A</v>
      </c>
      <c r="H67" s="132" t="e">
        <f>NA()</f>
        <v>#N/A</v>
      </c>
      <c r="I67" s="132">
        <f>IF(ISNUMBER('将来負担比率（分子）の構造'!K$52), IF('将来負担比率（分子）の構造'!K$52 &lt; 0, 0, '将来負担比率（分子）の構造'!K$52), NA())</f>
        <v>7722</v>
      </c>
      <c r="J67" s="132" t="e">
        <f>NA()</f>
        <v>#N/A</v>
      </c>
      <c r="K67" s="132" t="e">
        <f>NA()</f>
        <v>#N/A</v>
      </c>
      <c r="L67" s="132">
        <f>IF(ISNUMBER('将来負担比率（分子）の構造'!L$52), IF('将来負担比率（分子）の構造'!L$52 &lt; 0, 0, '将来負担比率（分子）の構造'!L$52), NA())</f>
        <v>6676</v>
      </c>
      <c r="M67" s="132" t="e">
        <f>NA()</f>
        <v>#N/A</v>
      </c>
      <c r="N67" s="132" t="e">
        <f>NA()</f>
        <v>#N/A</v>
      </c>
      <c r="O67" s="132">
        <f>IF(ISNUMBER('将来負担比率（分子）の構造'!M$52), IF('将来負担比率（分子）の構造'!M$52 &lt; 0, 0, '将来負担比率（分子）の構造'!M$52), NA())</f>
        <v>5780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情報政策01user</cp:lastModifiedBy>
  <cp:lastPrinted>2014-04-14T04:17:45Z</cp:lastPrinted>
  <dcterms:created xsi:type="dcterms:W3CDTF">2014-03-27T03:07:13Z</dcterms:created>
  <dcterms:modified xsi:type="dcterms:W3CDTF">2015-06-08T02:01:59Z</dcterms:modified>
</cp:coreProperties>
</file>