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AM35" i="9"/>
  <c r="C35" i="9"/>
  <c r="CO34" i="9"/>
  <c r="BW34" i="9"/>
  <c r="BW35" i="9" s="1"/>
  <c r="AM34" i="9"/>
  <c r="U34" i="9"/>
  <c r="U35" i="9" s="1"/>
  <c r="U36"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<sst xmlns="http://schemas.openxmlformats.org/spreadsheetml/2006/main" count="985" uniqueCount="544">
  <si>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</si>
  <si>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</si>
  <si>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</si>
  <si>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</si>
  <si>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</si>
  <si>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</si>
  <si>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</si>
  <si>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</si>
  <si>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</si>
  <si>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</si>
  <si>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</si>
  <si>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</si>
  <si>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</si>
  <si>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</si>
  <si>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</si>
  <si>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</si>
  <si>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</si>
  <si>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</si>
  <si>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</si>
  <si>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</si>
  <si>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</si>
  <si>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</si>
  <si>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</si>
  <si>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</si>
  <si>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</si>
  <si>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</si>
  <si>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</si>
  <si>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</si>
  <si>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</si>
  <si>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</si>
  <si>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</si>
  <si>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</si>
  <si>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</si>
  <si>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</si>
  <si>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</si>
  <si>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</si>
  <si>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</si>
  <si>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</si>
  <si>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</si>
  <si>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</si>
  <si>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</si>
  <si>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</si>
  <si>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</si>
  <si>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</si>
  <si>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</si>
  <si>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</si>
  <si>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</si>
  <si>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</si>
  <si>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</si>
  <si>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</si>
  <si>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</si>
  <si>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</si>
  <si>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</si>
  <si>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</si>
  <si>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</si>
  <si>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</si>
  <si>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</si>
  <si>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</si>
  <si>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</si>
  <si>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</si>
  <si>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</si>
  <si>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</si>
  <si>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</si>
  <si>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</si>
  <si>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</si>
  <si>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</si>
  <si>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</si>
  <si>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</si>
  <si>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</si>
  <si>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</si>
  <si>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</si>
  <si>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</si>
  <si>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</si>
  <si>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</si>
  <si>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</si>
  <si>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</si>
  <si>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</si>
  <si>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</si>
  <si>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</si>
  <si>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</si>
  <si>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</si>
  <si>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</si>
  <si>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</si>
  <si>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</si>
  <si>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</si>
  <si>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</si>
  <si>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</si>
  <si>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</si>
  <si>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</si>
  <si>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</si>
  <si>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</si>
  <si>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</si>
  <si>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</si>
  <si>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</si>
  <si>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</si>
  <si>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</si>
  <si>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</si>
  <si>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</si>
  <si>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</si>
  <si>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</si>
  <si>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</si>
  <si>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</si>
  <si>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</si>
  <si>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</si>
  <si>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</si>
  <si>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</si>
  <si>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</si>
  <si>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</si>
  <si>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</si>
  <si>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</si>
  <si>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</si>
  <si>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</si>
  <si>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</si>
  <si>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</si>
  <si>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</si>
  <si>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</si>
  <si>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</si>
  <si>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</si>
  <si>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</si>
  <si>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</si>
  <si>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</si>
  <si>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</si>
  <si>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</si>
  <si>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</si>
  <si>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</si>
  <si>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</si>
  <si>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</si>
  <si>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</si>
  <si>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</si>
  <si>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</si>
  <si>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</si>
  <si>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</si>
  <si>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</si>
  <si>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</si>
  <si>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</si>
  <si>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</si>
  <si>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</si>
  <si>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</si>
  <si>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</si>
  <si>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</si>
  <si>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</si>
  <si>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</si>
  <si>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</si>
  <si>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</si>
  <si>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</si>
  <si>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</si>
  <si>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</si>
  <si>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</si>
  <si>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</si>
  <si>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</si>
  <si>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</si>
  <si>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</si>
  <si>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</si>
  <si>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</si>
  <si>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</si>
  <si>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</si>
  <si>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</si>
  <si>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</si>
  <si>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</si>
  <si>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</si>
  <si>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</si>
  <si>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</si>
  <si>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</si>
  <si>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</si>
  <si>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</si>
  <si>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</si>
  <si>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</si>
  <si>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</si>
  <si>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</si>
  <si>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</si>
  <si>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</si>
  <si>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</si>
  <si>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</si>
  <si>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</si>
  <si>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</si>
  <si>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</si>
  <si>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</si>
  <si>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</si>
  <si>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</si>
  <si>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</si>
  <si>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</si>
  <si>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</si>
  <si>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</si>
  <si>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</si>
  <si>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</si>
  <si>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</si>
  <si>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</si>
  <si>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</si>
  <si>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</si>
  <si>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</si>
  <si>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</si>
  <si>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</si>
  <si>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鹿児島県屋久島町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</si>
  <si>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</si>
  <si>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</si>
  <si>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</si>
  <si>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</si>
  <si>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</si>
  <si>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</si>
  <si>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</si>
  <si>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</si>
  <si>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</si>
  <si>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</si>
  <si>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</si>
  <si>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</si>
  <si>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</si>
  <si>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</si>
  <si>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</si>
  <si>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</si>
  <si>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</si>
  <si>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</si>
  <si>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</si>
  <si>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</si>
  <si>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</si>
  <si>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</si>
  <si>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</si>
  <si>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</si>
  <si>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</si>
  <si>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</si>
  <si>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</si>
  <si>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</si>
  <si>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</si>
  <si>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</si>
  <si>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</si>
  <si>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</si>
  <si>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</si>
  <si>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</si>
  <si>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</si>
  <si>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</si>
  <si>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</si>
  <si>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</si>
  <si>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</si>
  <si>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</si>
  <si>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</si>
  <si>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</si>
  <si>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</si>
  <si>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</si>
  <si>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</si>
  <si>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</si>
  <si>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</si>
  <si>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</si>
  <si>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</si>
  <si>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</si>
  <si>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</si>
  <si>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</si>
  <si>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</si>
  <si>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</si>
  <si>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</si>
  <si>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</si>
  <si>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</si>
  <si>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</si>
  <si>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</si>
  <si>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</si>
  <si>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</si>
  <si>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</si>
  <si>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</si>
  <si>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</si>
  <si>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</si>
  <si>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</si>
  <si>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</si>
  <si>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</si>
  <si>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</si>
  <si>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</si>
  <si>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</si>
  <si>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</si>
  <si>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</si>
  <si>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</si>
  <si>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</si>
  <si>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</si>
  <si>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</si>
  <si>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</si>
  <si>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</si>
  <si>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</si>
  <si>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</si>
  <si>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</si>
  <si>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</si>
  <si>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</si>
  <si>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</si>
  <si>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</si>
  <si>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</si>
  <si>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</si>
  <si>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</si>
  <si>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</si>
  <si>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</si>
  <si>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</si>
  <si>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</si>
  <si>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</si>
  <si>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</si>
  <si>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</si>
  <si>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</si>
  <si>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</si>
  <si>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</si>
  <si>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</si>
  <si>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</si>
  <si>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</si>
  <si>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</si>
  <si>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</si>
  <si>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</si>
  <si>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</si>
  <si>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</si>
  <si>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</si>
  <si>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</si>
  <si>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</si>
  <si>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</si>
  <si>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</si>
  <si>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</si>
  <si>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</si>
  <si>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</si>
  <si>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</si>
  <si>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</si>
  <si>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</si>
  <si>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</si>
  <si>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</si>
  <si>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</si>
  <si>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</si>
  <si>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</si>
  <si>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</si>
  <si>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</si>
  <si>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</si>
  <si>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</si>
  <si>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</si>
  <si>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</si>
  <si>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</si>
  <si>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</si>
  <si>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</si>
  <si>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</si>
  <si>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</si>
  <si>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</si>
  <si>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</si>
  <si>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</si>
  <si>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</si>
  <si>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</si>
  <si>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</si>
  <si>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</si>
  <si>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</si>
  <si>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</si>
  <si>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</si>
  <si>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</si>
  <si>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</si>
  <si>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</si>
  <si>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</si>
  <si>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</si>
  <si>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鹿児島県屋久島町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</si>
  <si>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</si>
  <si>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</si>
  <si>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</si>
  <si>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</si>
  <si>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</si>
  <si>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</si>
  <si>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</si>
  <si>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</si>
  <si>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</si>
  <si>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</si>
  <si>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</si>
  <si>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</si>
  <si>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</si>
  <si>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</si>
  <si>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</si>
  <si>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</si>
  <si>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</si>
  <si>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</si>
  <si>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</si>
  <si>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</si>
  <si>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</si>
  <si>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</si>
  <si>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</si>
  <si>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</si>
  <si>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</si>
  <si>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</si>
  <si>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</si>
  <si>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</si>
  <si>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</si>
  <si>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</si>
  <si>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</si>
  <si>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</si>
  <si>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</si>
  <si>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</si>
  <si>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</si>
  <si>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</si>
  <si>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</si>
  <si>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屋久島町簡易水道事業特別会計</t>
    <phoneticPr fontId="5"/>
  </si>
  <si>
    <t>法非適用企業</t>
    <phoneticPr fontId="5"/>
  </si>
  <si>
    <t>屋久島町農業集落排水事業特別会計</t>
    <phoneticPr fontId="5"/>
  </si>
  <si>
    <t>屋久島町船舶事業特別会計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</si>
  <si>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</si>
  <si>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</si>
  <si>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</si>
  <si>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</si>
  <si>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</si>
  <si>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</si>
  <si>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</si>
  <si>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</si>
  <si>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</si>
  <si>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</si>
  <si>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</si>
  <si>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</si>
  <si>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</si>
  <si>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</si>
  <si>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</si>
  <si>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</si>
  <si>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</si>
  <si>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</si>
  <si>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</si>
  <si>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</si>
  <si>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</si>
  <si>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</si>
  <si>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</si>
  <si>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</si>
  <si>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</si>
  <si>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</si>
  <si>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</si>
  <si>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</si>
  <si>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</si>
  <si>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</si>
  <si>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</si>
  <si>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</si>
  <si>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</si>
  <si>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</si>
  <si>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</si>
  <si>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</si>
  <si>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</si>
  <si>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</si>
  <si>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</si>
  <si>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</si>
  <si>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</si>
  <si>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</si>
  <si>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</si>
  <si>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</si>
  <si>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</si>
  <si>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</si>
  <si>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</si>
  <si>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</si>
  <si>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</si>
  <si>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</si>
  <si>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</si>
  <si>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</si>
  <si>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</si>
  <si>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</si>
  <si>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</si>
  <si>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</si>
  <si>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</si>
  <si>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</si>
  <si>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</si>
  <si>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</si>
  <si>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</si>
  <si>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</si>
  <si>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</si>
  <si>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</si>
  <si>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</si>
  <si>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</si>
  <si>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</si>
  <si>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</si>
  <si>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</si>
  <si>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</si>
  <si>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</si>
  <si>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</si>
  <si>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</si>
  <si>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</si>
  <si>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</si>
  <si>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</si>
  <si>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</si>
  <si>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</si>
  <si>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</si>
  <si>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</si>
  <si>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</si>
  <si>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</si>
  <si>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</si>
  <si>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</si>
  <si>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</si>
  <si>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</si>
  <si>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</si>
  <si>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</si>
  <si>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</si>
  <si>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</si>
  <si>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</si>
  <si>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</si>
  <si>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</si>
  <si>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</si>
  <si>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</si>
  <si>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</si>
  <si>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</si>
  <si>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</si>
  <si>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</si>
  <si>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</si>
  <si>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</si>
  <si>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</si>
  <si>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</si>
  <si>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</si>
  <si>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</si>
  <si>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</si>
  <si>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</si>
  <si>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</si>
  <si>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</si>
  <si>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</si>
  <si>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</si>
  <si>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</si>
  <si>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</si>
  <si>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</si>
  <si>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</si>
  <si>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</si>
  <si>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</si>
  <si>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</si>
  <si>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</si>
  <si>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</si>
  <si>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</si>
  <si>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</si>
  <si>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</si>
  <si>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</si>
  <si>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</si>
  <si>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</si>
  <si>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</si>
  <si>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</si>
  <si>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</si>
  <si>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</si>
  <si>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</si>
  <si>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</si>
  <si>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</si>
  <si>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</si>
  <si>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屋久島町介護保険事業特別会計</t>
  </si>
  <si>
    <t>屋久島町診療所事業特別会計</t>
  </si>
  <si>
    <t>屋久島町国民健康保険事業特別会計</t>
  </si>
  <si>
    <t>屋久島町後期高齢者医療事業特別会計</t>
  </si>
  <si>
    <t>屋久島町簡易水道事業特別会計</t>
  </si>
  <si>
    <t>▲ 1.23</t>
  </si>
  <si>
    <t>▲ 0.26</t>
  </si>
  <si>
    <t>屋久島町農業集落排水事業特別会計</t>
  </si>
  <si>
    <t>屋久島町船舶事業特別会計</t>
  </si>
  <si>
    <t>▲ 0.52</t>
  </si>
  <si>
    <t>▲ 0.47</t>
  </si>
  <si>
    <t>その他会計（赤字）</t>
  </si>
  <si>
    <t>その他会計（黒字）</t>
  </si>
  <si>
    <t>-</t>
    <phoneticPr fontId="2"/>
  </si>
  <si>
    <t>-</t>
    <phoneticPr fontId="2"/>
  </si>
  <si>
    <t>-</t>
    <phoneticPr fontId="2"/>
  </si>
  <si>
    <t>-</t>
    <phoneticPr fontId="2"/>
  </si>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</sst>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131006</c:v>
                </c:pt>
                <c:pt idx="1">
                  <c:v>105466</c:v>
                </c:pt>
                <c:pt idx="2">
                  <c:v>94060</c:v>
                </c:pt>
                <c:pt idx="3">
                  <c:v>107588</c:v>
                </c:pt>
                <c:pt idx="4">
                  <c:v>87051</c:v>
                </c:pt>
              </c:numCache>
            </c:numRef>
          </c:val>
          <c:smooth val="0"/>
        </c:ser>
        <c:dLbls>
          <c:showLegendKey val="0"/>
          <c:showVal val="0"/>
          <c:showCatName val="0"/>
          <c:showSerName val="0"/>
          <c:showPercent val="0"/>
          <c:showBubbleSize val="0"/>
        </c:dLbls>
        <c:marker val="1"/>
        <c:smooth val="0"/>
        <c:axId val="104391040"/>
        <c:axId val="104392960"/>
      </c:lineChart>
      <c:catAx>
        <c:axId val="104391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92960"/>
        <c:crosses val="autoZero"/>
        <c:auto val="1"/>
        <c:lblAlgn val="ctr"/>
        <c:lblOffset val="100"/>
        <c:tickLblSkip val="1"/>
        <c:tickMarkSkip val="1"/>
        <c:noMultiLvlLbl val="0"/>
      </c:catAx>
      <c:valAx>
        <c:axId val="104392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39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3.41</c:v>
                </c:pt>
                <c:pt idx="2">
                  <c:v>2.5299999999999998</c:v>
                </c:pt>
                <c:pt idx="3">
                  <c:v>4.8899999999999997</c:v>
                </c:pt>
                <c:pt idx="4">
                  <c:v>6.43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4.54</c:v>
                </c:pt>
                <c:pt idx="1">
                  <c:v>9.16</c:v>
                </c:pt>
                <c:pt idx="2">
                  <c:v>14.7</c:v>
                </c:pt>
                <c:pt idx="3">
                  <c:v>16.38</c:v>
                </c:pt>
                <c:pt idx="4">
                  <c:v>21.8</c:v>
                </c:pt>
              </c:numCache>
            </c:numRef>
          </c:val>
        </c:ser>
        <c:dLbls>
          <c:showLegendKey val="0"/>
          <c:showVal val="0"/>
          <c:showCatName val="0"/>
          <c:showSerName val="0"/>
          <c:showPercent val="0"/>
          <c:showBubbleSize val="0"/>
        </c:dLbls>
        <c:gapWidth val="250"/>
        <c:overlap val="100"/>
        <c:axId val="116263936"/>
        <c:axId val="11626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2.14</c:v>
                </c:pt>
                <c:pt idx="1">
                  <c:v>5.37</c:v>
                </c:pt>
                <c:pt idx="2">
                  <c:v>4.6100000000000003</c:v>
                </c:pt>
                <c:pt idx="3">
                  <c:v>4.4800000000000004</c:v>
                </c:pt>
                <c:pt idx="4">
                  <c:v>6.44</c:v>
                </c:pt>
              </c:numCache>
            </c:numRef>
          </c:val>
          <c:smooth val="0"/>
        </c:ser>
        <c:dLbls>
          <c:showLegendKey val="0"/>
          <c:showVal val="0"/>
          <c:showCatName val="0"/>
          <c:showSerName val="0"/>
          <c:showPercent val="0"/>
          <c:showBubbleSize val="0"/>
        </c:dLbls>
        <c:marker val="1"/>
        <c:smooth val="0"/>
        <c:axId val="116263936"/>
        <c:axId val="116266112"/>
      </c:lineChart>
      <c:catAx>
        <c:axId val="1162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266112"/>
        <c:crosses val="autoZero"/>
        <c:auto val="1"/>
        <c:lblAlgn val="ctr"/>
        <c:lblOffset val="100"/>
        <c:tickLblSkip val="1"/>
        <c:tickMarkSkip val="1"/>
        <c:noMultiLvlLbl val="0"/>
      </c:catAx>
      <c:valAx>
        <c:axId val="11626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0.52</c:v>
                </c:pt>
                <c:pt idx="1">
                  <c:v>#N/A</c:v>
                </c:pt>
                <c:pt idx="2">
                  <c:v>0.47</c:v>
                </c:pt>
                <c:pt idx="3">
                  <c:v>#N/A</c:v>
                </c:pt>
                <c:pt idx="4">
                  <c:v>#N/A</c:v>
                </c:pt>
                <c:pt idx="5">
                  <c:v>0</c:v>
                </c:pt>
                <c:pt idx="6">
                  <c:v>#N/A</c:v>
                </c:pt>
                <c:pt idx="7">
                  <c:v>0</c:v>
                </c:pt>
                <c:pt idx="8">
                  <c:v>#N/A</c:v>
                </c:pt>
                <c:pt idx="9">
                  <c:v>0</c:v>
                </c:pt>
              </c:numCache>
            </c:numRef>
          </c:val>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1.23</c:v>
                </c:pt>
                <c:pt idx="1">
                  <c:v>#N/A</c:v>
                </c:pt>
                <c:pt idx="2">
                  <c:v>0.26</c:v>
                </c:pt>
                <c:pt idx="3">
                  <c:v>#N/A</c:v>
                </c:pt>
                <c:pt idx="4">
                  <c:v>#N/A</c:v>
                </c:pt>
                <c:pt idx="5">
                  <c:v>0</c:v>
                </c:pt>
                <c:pt idx="6">
                  <c:v>#N/A</c:v>
                </c:pt>
                <c:pt idx="7">
                  <c:v>0</c:v>
                </c:pt>
                <c:pt idx="8">
                  <c:v>#N/A</c:v>
                </c:pt>
                <c:pt idx="9">
                  <c:v>0</c:v>
                </c:pt>
              </c:numCache>
            </c:numRef>
          </c:val>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0.18</c:v>
                </c:pt>
                <c:pt idx="2">
                  <c:v>#N/A</c:v>
                </c:pt>
                <c:pt idx="3">
                  <c:v>0.56000000000000005</c:v>
                </c:pt>
                <c:pt idx="4">
                  <c:v>#N/A</c:v>
                </c:pt>
                <c:pt idx="5">
                  <c:v>0.76</c:v>
                </c:pt>
                <c:pt idx="6">
                  <c:v>#N/A</c:v>
                </c:pt>
                <c:pt idx="7">
                  <c:v>0.28000000000000003</c:v>
                </c:pt>
                <c:pt idx="8">
                  <c:v>#N/A</c:v>
                </c:pt>
                <c:pt idx="9">
                  <c:v>0.48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2.88</c:v>
                </c:pt>
                <c:pt idx="2">
                  <c:v>#N/A</c:v>
                </c:pt>
                <c:pt idx="3">
                  <c:v>3.41</c:v>
                </c:pt>
                <c:pt idx="4">
                  <c:v>#N/A</c:v>
                </c:pt>
                <c:pt idx="5">
                  <c:v>2.5299999999999998</c:v>
                </c:pt>
                <c:pt idx="6">
                  <c:v>#N/A</c:v>
                </c:pt>
                <c:pt idx="7">
                  <c:v>4.8899999999999997</c:v>
                </c:pt>
                <c:pt idx="8">
                  <c:v>#N/A</c:v>
                </c:pt>
                <c:pt idx="9">
                  <c:v>6.43</c:v>
                </c:pt>
              </c:numCache>
            </c:numRef>
          </c:val>
        </c:ser>
        <c:dLbls>
          <c:showLegendKey val="0"/>
          <c:showVal val="0"/>
          <c:showCatName val="0"/>
          <c:showSerName val="0"/>
          <c:showPercent val="0"/>
          <c:showBubbleSize val="0"/>
        </c:dLbls>
        <c:gapWidth val="150"/>
        <c:overlap val="100"/>
        <c:axId val="116835456"/>
        <c:axId val="116836992"/>
      </c:barChart>
      <c:catAx>
        <c:axId val="1168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836992"/>
        <c:crosses val="autoZero"/>
        <c:auto val="1"/>
        <c:lblAlgn val="ctr"/>
        <c:lblOffset val="100"/>
        <c:tickLblSkip val="1"/>
        <c:tickMarkSkip val="1"/>
        <c:noMultiLvlLbl val="0"/>
      </c:catAx>
      <c:valAx>
        <c:axId val="11683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3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1411</c:v>
                </c:pt>
                <c:pt idx="5">
                  <c:v>1393</c:v>
                </c:pt>
                <c:pt idx="8">
                  <c:v>1371</c:v>
                </c:pt>
                <c:pt idx="11">
                  <c:v>1310</c:v>
                </c:pt>
                <c:pt idx="14">
                  <c:v>1238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80</c:v>
                </c:pt>
                <c:pt idx="3">
                  <c:v>80</c:v>
                </c:pt>
                <c:pt idx="6">
                  <c:v>80</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149</c:v>
                </c:pt>
                <c:pt idx="3">
                  <c:v>150</c:v>
                </c:pt>
                <c:pt idx="6">
                  <c:v>155</c:v>
                </c:pt>
                <c:pt idx="9">
                  <c:v>148</c:v>
                </c:pt>
                <c:pt idx="12">
                  <c:v>150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2120</c:v>
                </c:pt>
                <c:pt idx="3">
                  <c:v>2073</c:v>
                </c:pt>
                <c:pt idx="6">
                  <c:v>2027</c:v>
                </c:pt>
                <c:pt idx="9">
                  <c:v>1940</c:v>
                </c:pt>
                <c:pt idx="12">
                  <c:v>1810</c:v>
                </c:pt>
              </c:numCache>
            </c:numRef>
          </c:val>
        </c:ser>
        <c:dLbls>
          <c:showLegendKey val="0"/>
          <c:showVal val="0"/>
          <c:showCatName val="0"/>
          <c:showSerName val="0"/>
          <c:showPercent val="0"/>
          <c:showBubbleSize val="0"/>
        </c:dLbls>
        <c:gapWidth val="100"/>
        <c:overlap val="100"/>
        <c:axId val="115450240"/>
        <c:axId val="11545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945</c:v>
                </c:pt>
                <c:pt idx="2">
                  <c:v>#N/A</c:v>
                </c:pt>
                <c:pt idx="3">
                  <c:v>#N/A</c:v>
                </c:pt>
                <c:pt idx="4">
                  <c:v>917</c:v>
                </c:pt>
                <c:pt idx="5">
                  <c:v>#N/A</c:v>
                </c:pt>
                <c:pt idx="6">
                  <c:v>#N/A</c:v>
                </c:pt>
                <c:pt idx="7">
                  <c:v>897</c:v>
                </c:pt>
                <c:pt idx="8">
                  <c:v>#N/A</c:v>
                </c:pt>
                <c:pt idx="9">
                  <c:v>#N/A</c:v>
                </c:pt>
                <c:pt idx="10">
                  <c:v>864</c:v>
                </c:pt>
                <c:pt idx="11">
                  <c:v>#N/A</c:v>
                </c:pt>
                <c:pt idx="12">
                  <c:v>#N/A</c:v>
                </c:pt>
                <c:pt idx="13">
                  <c:v>808</c:v>
                </c:pt>
                <c:pt idx="14">
                  <c:v>#N/A</c:v>
                </c:pt>
              </c:numCache>
            </c:numRef>
          </c:val>
          <c:smooth val="0"/>
        </c:ser>
        <c:dLbls>
          <c:showLegendKey val="0"/>
          <c:showVal val="0"/>
          <c:showCatName val="0"/>
          <c:showSerName val="0"/>
          <c:showPercent val="0"/>
          <c:showBubbleSize val="0"/>
        </c:dLbls>
        <c:marker val="1"/>
        <c:smooth val="0"/>
        <c:axId val="115450240"/>
        <c:axId val="115452160"/>
      </c:lineChart>
      <c:catAx>
        <c:axId val="1154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52160"/>
        <c:crosses val="autoZero"/>
        <c:auto val="1"/>
        <c:lblAlgn val="ctr"/>
        <c:lblOffset val="100"/>
        <c:tickLblSkip val="1"/>
        <c:tickMarkSkip val="1"/>
        <c:noMultiLvlLbl val="0"/>
      </c:catAx>
      <c:valAx>
        <c:axId val="11545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10655</c:v>
                </c:pt>
                <c:pt idx="5">
                  <c:v>10478</c:v>
                </c:pt>
                <c:pt idx="8">
                  <c:v>10018</c:v>
                </c:pt>
                <c:pt idx="11">
                  <c:v>9868</c:v>
                </c:pt>
                <c:pt idx="14">
                  <c:v>9762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1175</c:v>
                </c:pt>
                <c:pt idx="5">
                  <c:v>1064</c:v>
                </c:pt>
                <c:pt idx="8">
                  <c:v>971</c:v>
                </c:pt>
                <c:pt idx="11">
                  <c:v>868</c:v>
                </c:pt>
                <c:pt idx="14">
                  <c:v>754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500</c:v>
                </c:pt>
                <c:pt idx="5">
                  <c:v>800</c:v>
                </c:pt>
                <c:pt idx="8">
                  <c:v>1163</c:v>
                </c:pt>
                <c:pt idx="11">
                  <c:v>1365</c:v>
                </c:pt>
                <c:pt idx="14">
                  <c:v>1913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1629</c:v>
                </c:pt>
                <c:pt idx="3">
                  <c:v>1487</c:v>
                </c:pt>
                <c:pt idx="6">
                  <c:v>1348</c:v>
                </c:pt>
                <c:pt idx="9">
                  <c:v>1242</c:v>
                </c:pt>
                <c:pt idx="12">
                  <c:v>1109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c:v>
                </c:pt>
                <c:pt idx="3">
                  <c:v>17</c:v>
                </c:pt>
                <c:pt idx="6">
                  <c:v>11</c:v>
                </c:pt>
                <c:pt idx="9">
                  <c:v>6</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1940</c:v>
                </c:pt>
                <c:pt idx="3">
                  <c:v>1898</c:v>
                </c:pt>
                <c:pt idx="6">
                  <c:v>1881</c:v>
                </c:pt>
                <c:pt idx="9">
                  <c:v>1793</c:v>
                </c:pt>
                <c:pt idx="12">
                  <c:v>1702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949</c:v>
                </c:pt>
                <c:pt idx="3">
                  <c:v>867</c:v>
                </c:pt>
                <c:pt idx="6">
                  <c:v>787</c:v>
                </c:pt>
                <c:pt idx="9">
                  <c:v>707</c:v>
                </c:pt>
                <c:pt idx="12">
                  <c:v>627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16236</c:v>
                </c:pt>
                <c:pt idx="3">
                  <c:v>15795</c:v>
                </c:pt>
                <c:pt idx="6">
                  <c:v>14800</c:v>
                </c:pt>
                <c:pt idx="9">
                  <c:v>14133</c:v>
                </c:pt>
                <c:pt idx="12">
                  <c:v>13744</c:v>
                </c:pt>
              </c:numCache>
            </c:numRef>
          </c:val>
        </c:ser>
        <c:dLbls>
          <c:showLegendKey val="0"/>
          <c:showVal val="0"/>
          <c:showCatName val="0"/>
          <c:showSerName val="0"/>
          <c:showPercent val="0"/>
          <c:showBubbleSize val="0"/>
        </c:dLbls>
        <c:gapWidth val="100"/>
        <c:overlap val="100"/>
        <c:axId val="116375552"/>
        <c:axId val="11637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8445</c:v>
                </c:pt>
                <c:pt idx="2">
                  <c:v>#N/A</c:v>
                </c:pt>
                <c:pt idx="3">
                  <c:v>#N/A</c:v>
                </c:pt>
                <c:pt idx="4">
                  <c:v>7722</c:v>
                </c:pt>
                <c:pt idx="5">
                  <c:v>#N/A</c:v>
                </c:pt>
                <c:pt idx="6">
                  <c:v>#N/A</c:v>
                </c:pt>
                <c:pt idx="7">
                  <c:v>6676</c:v>
                </c:pt>
                <c:pt idx="8">
                  <c:v>#N/A</c:v>
                </c:pt>
                <c:pt idx="9">
                  <c:v>#N/A</c:v>
                </c:pt>
                <c:pt idx="10">
                  <c:v>5780</c:v>
                </c:pt>
                <c:pt idx="11">
                  <c:v>#N/A</c:v>
                </c:pt>
                <c:pt idx="12">
                  <c:v>#N/A</c:v>
                </c:pt>
                <c:pt idx="13">
                  <c:v>4754</c:v>
                </c:pt>
                <c:pt idx="14">
                  <c:v>#N/A</c:v>
                </c:pt>
              </c:numCache>
            </c:numRef>
          </c:val>
          <c:smooth val="0"/>
        </c:ser>
        <c:dLbls>
          <c:showLegendKey val="0"/>
          <c:showVal val="0"/>
          <c:showCatName val="0"/>
          <c:showSerName val="0"/>
          <c:showPercent val="0"/>
          <c:showBubbleSize val="0"/>
        </c:dLbls>
        <c:marker val="1"/>
        <c:smooth val="0"/>
        <c:axId val="116375552"/>
        <c:axId val="116377472"/>
      </c:lineChart>
      <c:catAx>
        <c:axId val="1163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77472"/>
        <c:crosses val="autoZero"/>
        <c:auto val="1"/>
        <c:lblAlgn val="ctr"/>
        <c:lblOffset val="100"/>
        <c:tickLblSkip val="1"/>
        <c:tickMarkSkip val="1"/>
        <c:noMultiLvlLbl val="0"/>
      </c:catAx>
      <c:valAx>
        <c:axId val="1163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7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13,503
13,424
541.00
10,103,897
9,688,454
395,163
6,146,278
13,744,423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95.5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類似団体を大幅に上回る公債費に加え、税収の伸び悩み等、財政基盤の不安定さから類似団体平均値を下回っている。</a:t>
          </a:r>
          <a:endParaRPr kumimoji="1" lang="en-US" altLang="ja-JP" sz="1300">
            <a:latin typeface="ＭＳ Ｐゴシック"/>
          </a:endParaRPr>
        </a:p>
        <a:p>
          <a:r>
            <a:rPr kumimoji="1" lang="ja-JP" altLang="en-US" sz="1300">
              <a:latin typeface="ＭＳ Ｐゴシック"/>
            </a:rPr>
            <a:t>　税収確保にあたって更なる滞納整理の強化、</a:t>
          </a:r>
          <a:r>
            <a:rPr kumimoji="1" lang="en-US" altLang="ja-JP" sz="1300">
              <a:latin typeface="ＭＳ Ｐゴシック"/>
            </a:rPr>
            <a:t>27</a:t>
          </a:r>
          <a:r>
            <a:rPr kumimoji="1" lang="ja-JP" altLang="en-US" sz="1300">
              <a:latin typeface="ＭＳ Ｐゴシック"/>
            </a:rPr>
            <a:t>年度から激変緩和期間に入ることを見越し、適正な定員管理による人件費の抑制、投資的事業の見直し、経常経費の徹底的な見直し・抑制等の歳出削減の実施に努める。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9" name="直線コネクタ 68"/>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15724</xdr:rowOff>
    </xdr:from>
    <xdr:to>
      <xdr:col>4</xdr:col>
      <xdr:colOff>482600</xdr:colOff>
      <xdr:row>44</xdr:row>
      <xdr:rowOff>15724</xdr:rowOff>
    </xdr:to>
    <xdr:cxnSp macro="">
      <xdr:nvCxnSpPr>
        <xdr:cNvPr id="75" name="直線コネクタ 74"/>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15724</xdr:rowOff>
    </xdr:from>
    <xdr:to>
      <xdr:col>3</xdr:col>
      <xdr:colOff>279400</xdr:colOff>
      <xdr:row>44</xdr:row>
      <xdr:rowOff>15724</xdr:rowOff>
    </xdr:to>
    <xdr:cxnSp macro="">
      <xdr:nvCxnSpPr>
        <xdr:cNvPr id="78" name="直線コネクタ 77"/>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8" name="円/楕円 87"/>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32251</xdr:rowOff>
    </xdr:from>
    <xdr:ext cx="762000" cy="259045"/>
    <xdr:sp macro="" textlink="">
      <xdr:nvSpPr>
        <xdr:cNvPr id="89"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136374</xdr:rowOff>
    </xdr:from>
    <xdr:to>
      <xdr:col>2</xdr:col>
      <xdr:colOff>127000</xdr:colOff>
      <xdr:row>44</xdr:row>
      <xdr:rowOff>66524</xdr:rowOff>
    </xdr:to>
    <xdr:sp macro="" textlink="">
      <xdr:nvSpPr>
        <xdr:cNvPr id="96" name="円/楕円 95"/>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51301</xdr:rowOff>
    </xdr:from>
    <xdr:ext cx="762000" cy="259045"/>
    <xdr:sp macro="" textlink="">
      <xdr:nvSpPr>
        <xdr:cNvPr id="97" name="テキスト ボックス 96"/>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当町歳入は、町税をはじめ自主財源の増加が見込めず、地方交付税等に依存している状況である。歳出については、扶助費、補助費等が増加したものの、他の費目において減少しており、経常収支比率は平成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年度比で</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ポイント改善された。また、歳出削減効果により、財政調整基金等へ</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391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の積み増しができた。しかしながら、依然として類似団体平均値を大きく上回っていることから、職員定数管理を適正に行い人件費削減、新規地方債発行抑制により公債費削減に努め県平均値を目指す。また、歳入においても町税等の徴収対策を強化し、自主財源の確保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113242</xdr:rowOff>
    </xdr:from>
    <xdr:to>
      <xdr:col>7</xdr:col>
      <xdr:colOff>152400</xdr:colOff>
      <xdr:row>66</xdr:row>
      <xdr:rowOff>18204</xdr:rowOff>
    </xdr:to>
    <xdr:cxnSp macro="">
      <xdr:nvCxnSpPr>
        <xdr:cNvPr id="132" name="直線コネクタ 131"/>
        <xdr:cNvCxnSpPr/>
      </xdr:nvCxnSpPr>
      <xdr:spPr>
        <a:xfrm flipV="1">
          <a:off x="4114800" y="1125749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22225</xdr:rowOff>
    </xdr:to>
    <xdr:cxnSp macro="">
      <xdr:nvCxnSpPr>
        <xdr:cNvPr id="135" name="直線コネクタ 134"/>
        <xdr:cNvCxnSpPr/>
      </xdr:nvCxnSpPr>
      <xdr:spPr>
        <a:xfrm flipV="1">
          <a:off x="3225800" y="113339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77046</xdr:rowOff>
    </xdr:from>
    <xdr:to>
      <xdr:col>4</xdr:col>
      <xdr:colOff>482600</xdr:colOff>
      <xdr:row>66</xdr:row>
      <xdr:rowOff>22225</xdr:rowOff>
    </xdr:to>
    <xdr:cxnSp macro="">
      <xdr:nvCxnSpPr>
        <xdr:cNvPr id="138" name="直線コネクタ 137"/>
        <xdr:cNvCxnSpPr/>
      </xdr:nvCxnSpPr>
      <xdr:spPr>
        <a:xfrm>
          <a:off x="2336800" y="1122129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77046</xdr:rowOff>
    </xdr:from>
    <xdr:to>
      <xdr:col>3</xdr:col>
      <xdr:colOff>279400</xdr:colOff>
      <xdr:row>66</xdr:row>
      <xdr:rowOff>122767</xdr:rowOff>
    </xdr:to>
    <xdr:cxnSp macro="">
      <xdr:nvCxnSpPr>
        <xdr:cNvPr id="141" name="直線コネクタ 140"/>
        <xdr:cNvCxnSpPr/>
      </xdr:nvCxnSpPr>
      <xdr:spPr>
        <a:xfrm flipV="1">
          <a:off x="1447800" y="1122129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62442</xdr:rowOff>
    </xdr:from>
    <xdr:to>
      <xdr:col>7</xdr:col>
      <xdr:colOff>203200</xdr:colOff>
      <xdr:row>65</xdr:row>
      <xdr:rowOff>164042</xdr:rowOff>
    </xdr:to>
    <xdr:sp macro="" textlink="">
      <xdr:nvSpPr>
        <xdr:cNvPr id="151" name="円/楕円 150"/>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34519</xdr:rowOff>
    </xdr:from>
    <xdr:ext cx="762000" cy="259045"/>
    <xdr:sp macro="" textlink="">
      <xdr:nvSpPr>
        <xdr:cNvPr id="152"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138854</xdr:rowOff>
    </xdr:from>
    <xdr:to>
      <xdr:col>6</xdr:col>
      <xdr:colOff>50800</xdr:colOff>
      <xdr:row>66</xdr:row>
      <xdr:rowOff>69004</xdr:rowOff>
    </xdr:to>
    <xdr:sp macro="" textlink="">
      <xdr:nvSpPr>
        <xdr:cNvPr id="153" name="円/楕円 152"/>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53781</xdr:rowOff>
    </xdr:from>
    <xdr:ext cx="736600" cy="259045"/>
    <xdr:sp macro="" textlink="">
      <xdr:nvSpPr>
        <xdr:cNvPr id="154" name="テキスト ボックス 153"/>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142875</xdr:rowOff>
    </xdr:from>
    <xdr:to>
      <xdr:col>4</xdr:col>
      <xdr:colOff>533400</xdr:colOff>
      <xdr:row>66</xdr:row>
      <xdr:rowOff>73025</xdr:rowOff>
    </xdr:to>
    <xdr:sp macro="" textlink="">
      <xdr:nvSpPr>
        <xdr:cNvPr id="155" name="円/楕円 154"/>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57802</xdr:rowOff>
    </xdr:from>
    <xdr:ext cx="762000" cy="259045"/>
    <xdr:sp macro="" textlink="">
      <xdr:nvSpPr>
        <xdr:cNvPr id="156" name="テキスト ボックス 155"/>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26246</xdr:rowOff>
    </xdr:from>
    <xdr:to>
      <xdr:col>3</xdr:col>
      <xdr:colOff>330200</xdr:colOff>
      <xdr:row>65</xdr:row>
      <xdr:rowOff>127846</xdr:rowOff>
    </xdr:to>
    <xdr:sp macro="" textlink="">
      <xdr:nvSpPr>
        <xdr:cNvPr id="157" name="円/楕円 156"/>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58" name="テキスト ボックス 157"/>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71967</xdr:rowOff>
    </xdr:from>
    <xdr:to>
      <xdr:col>2</xdr:col>
      <xdr:colOff>127000</xdr:colOff>
      <xdr:row>67</xdr:row>
      <xdr:rowOff>2117</xdr:rowOff>
    </xdr:to>
    <xdr:sp macro="" textlink="">
      <xdr:nvSpPr>
        <xdr:cNvPr id="159" name="円/楕円 158"/>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158344</xdr:rowOff>
    </xdr:from>
    <xdr:ext cx="762000" cy="259045"/>
    <xdr:sp macro="" textlink="">
      <xdr:nvSpPr>
        <xdr:cNvPr id="160" name="テキスト ボックス 159"/>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[208,478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類似団体平均値を大きく上回っている状況であるが、平成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5,601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円減少している。要因としては人件費</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百万円減（定員管理による減、国からの要請に基づく７月以降の給与減額）、施設の維持管理費の</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百万円減（公営住宅</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百万円減、支所等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百万円減、学校統合</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百万円減など）となったためである。ただし、ごみ処理施設コストについては昨年度比</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百万円増となっており、当町財政を圧迫するコスト高であることから、計画</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的な管理運営に加えて根本的な対策（ごみの抑制）に努める。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2815</xdr:rowOff>
    </xdr:from>
    <xdr:to>
      <xdr:col>7</xdr:col>
      <xdr:colOff>152400</xdr:colOff>
      <xdr:row>84</xdr:row>
      <xdr:rowOff>29845</xdr:rowOff>
    </xdr:to>
    <xdr:cxnSp macro="">
      <xdr:nvCxnSpPr>
        <xdr:cNvPr id="193" name="直線コネクタ 192"/>
        <xdr:cNvCxnSpPr/>
      </xdr:nvCxnSpPr>
      <xdr:spPr>
        <a:xfrm flipV="1">
          <a:off x="4114800" y="14404615"/>
          <a:ext cx="8382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29845</xdr:rowOff>
    </xdr:from>
    <xdr:to>
      <xdr:col>6</xdr:col>
      <xdr:colOff>0</xdr:colOff>
      <xdr:row>84</xdr:row>
      <xdr:rowOff>80094</xdr:rowOff>
    </xdr:to>
    <xdr:cxnSp macro="">
      <xdr:nvCxnSpPr>
        <xdr:cNvPr id="196" name="直線コネクタ 195"/>
        <xdr:cNvCxnSpPr/>
      </xdr:nvCxnSpPr>
      <xdr:spPr>
        <a:xfrm flipV="1">
          <a:off x="3225800" y="14431645"/>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34691</xdr:rowOff>
    </xdr:from>
    <xdr:to>
      <xdr:col>4</xdr:col>
      <xdr:colOff>482600</xdr:colOff>
      <xdr:row>84</xdr:row>
      <xdr:rowOff>80094</xdr:rowOff>
    </xdr:to>
    <xdr:cxnSp macro="">
      <xdr:nvCxnSpPr>
        <xdr:cNvPr id="199" name="直線コネクタ 198"/>
        <xdr:cNvCxnSpPr/>
      </xdr:nvCxnSpPr>
      <xdr:spPr>
        <a:xfrm>
          <a:off x="2336800" y="14436491"/>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123196</xdr:rowOff>
    </xdr:from>
    <xdr:to>
      <xdr:col>3</xdr:col>
      <xdr:colOff>279400</xdr:colOff>
      <xdr:row>84</xdr:row>
      <xdr:rowOff>34691</xdr:rowOff>
    </xdr:to>
    <xdr:cxnSp macro="">
      <xdr:nvCxnSpPr>
        <xdr:cNvPr id="202" name="直線コネクタ 201"/>
        <xdr:cNvCxnSpPr/>
      </xdr:nvCxnSpPr>
      <xdr:spPr>
        <a:xfrm>
          <a:off x="1447800" y="14353546"/>
          <a:ext cx="889000" cy="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123465</xdr:rowOff>
    </xdr:from>
    <xdr:to>
      <xdr:col>7</xdr:col>
      <xdr:colOff>203200</xdr:colOff>
      <xdr:row>84</xdr:row>
      <xdr:rowOff>53615</xdr:rowOff>
    </xdr:to>
    <xdr:sp macro="" textlink="">
      <xdr:nvSpPr>
        <xdr:cNvPr id="212" name="円/楕円 211"/>
        <xdr:cNvSpPr/>
      </xdr:nvSpPr>
      <xdr:spPr>
        <a:xfrm>
          <a:off x="4902200" y="143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95542</xdr:rowOff>
    </xdr:from>
    <xdr:ext cx="762000" cy="259045"/>
    <xdr:sp macro="" textlink="">
      <xdr:nvSpPr>
        <xdr:cNvPr id="213" name="人件費・物件費等の状況該当値テキスト"/>
        <xdr:cNvSpPr txBox="1"/>
      </xdr:nvSpPr>
      <xdr:spPr>
        <a:xfrm>
          <a:off x="5041900" y="143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208,478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150495</xdr:rowOff>
    </xdr:from>
    <xdr:to>
      <xdr:col>6</xdr:col>
      <xdr:colOff>50800</xdr:colOff>
      <xdr:row>84</xdr:row>
      <xdr:rowOff>80645</xdr:rowOff>
    </xdr:to>
    <xdr:sp macro="" textlink="">
      <xdr:nvSpPr>
        <xdr:cNvPr id="214" name="円/楕円 213"/>
        <xdr:cNvSpPr/>
      </xdr:nvSpPr>
      <xdr:spPr>
        <a:xfrm>
          <a:off x="40640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65422</xdr:rowOff>
    </xdr:from>
    <xdr:ext cx="736600" cy="259045"/>
    <xdr:sp macro="" textlink="">
      <xdr:nvSpPr>
        <xdr:cNvPr id="215" name="テキスト ボックス 214"/>
        <xdr:cNvSpPr txBox="1"/>
      </xdr:nvSpPr>
      <xdr:spPr>
        <a:xfrm>
          <a:off x="3733800" y="1446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214,079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29294</xdr:rowOff>
    </xdr:from>
    <xdr:to>
      <xdr:col>4</xdr:col>
      <xdr:colOff>533400</xdr:colOff>
      <xdr:row>84</xdr:row>
      <xdr:rowOff>130894</xdr:rowOff>
    </xdr:to>
    <xdr:sp macro="" textlink="">
      <xdr:nvSpPr>
        <xdr:cNvPr id="216" name="円/楕円 215"/>
        <xdr:cNvSpPr/>
      </xdr:nvSpPr>
      <xdr:spPr>
        <a:xfrm>
          <a:off x="3175000" y="144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115671</xdr:rowOff>
    </xdr:from>
    <xdr:ext cx="762000" cy="259045"/>
    <xdr:sp macro="" textlink="">
      <xdr:nvSpPr>
        <xdr:cNvPr id="217" name="テキスト ボックス 216"/>
        <xdr:cNvSpPr txBox="1"/>
      </xdr:nvSpPr>
      <xdr:spPr>
        <a:xfrm>
          <a:off x="2844800" y="145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224,491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155341</xdr:rowOff>
    </xdr:from>
    <xdr:to>
      <xdr:col>3</xdr:col>
      <xdr:colOff>330200</xdr:colOff>
      <xdr:row>84</xdr:row>
      <xdr:rowOff>85491</xdr:rowOff>
    </xdr:to>
    <xdr:sp macro="" textlink="">
      <xdr:nvSpPr>
        <xdr:cNvPr id="218" name="円/楕円 217"/>
        <xdr:cNvSpPr/>
      </xdr:nvSpPr>
      <xdr:spPr>
        <a:xfrm>
          <a:off x="2286000" y="143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70268</xdr:rowOff>
    </xdr:from>
    <xdr:ext cx="762000" cy="259045"/>
    <xdr:sp macro="" textlink="">
      <xdr:nvSpPr>
        <xdr:cNvPr id="219" name="テキスト ボックス 218"/>
        <xdr:cNvSpPr txBox="1"/>
      </xdr:nvSpPr>
      <xdr:spPr>
        <a:xfrm>
          <a:off x="1955800" y="1447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215,083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72396</xdr:rowOff>
    </xdr:from>
    <xdr:to>
      <xdr:col>2</xdr:col>
      <xdr:colOff>127000</xdr:colOff>
      <xdr:row>84</xdr:row>
      <xdr:rowOff>2546</xdr:rowOff>
    </xdr:to>
    <xdr:sp macro="" textlink="">
      <xdr:nvSpPr>
        <xdr:cNvPr id="220" name="円/楕円 219"/>
        <xdr:cNvSpPr/>
      </xdr:nvSpPr>
      <xdr:spPr>
        <a:xfrm>
          <a:off x="1397000" y="143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158773</xdr:rowOff>
    </xdr:from>
    <xdr:ext cx="762000" cy="259045"/>
    <xdr:sp macro="" textlink="">
      <xdr:nvSpPr>
        <xdr:cNvPr id="221" name="テキスト ボックス 220"/>
        <xdr:cNvSpPr txBox="1"/>
      </xdr:nvSpPr>
      <xdr:spPr>
        <a:xfrm>
          <a:off x="1066800" y="143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昨年度から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ポイント減少している。しかしながら、類似団体平均値と比較して高い水準にあるため、今後も勧奨退職の励行による定員管理及び適正な給与支給に努め、類似団体平均値を目指して取り組む。</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89</xdr:row>
      <xdr:rowOff>166370</xdr:rowOff>
    </xdr:to>
    <xdr:cxnSp macro="">
      <xdr:nvCxnSpPr>
        <xdr:cNvPr id="255" name="直線コネクタ 254"/>
        <xdr:cNvCxnSpPr/>
      </xdr:nvCxnSpPr>
      <xdr:spPr>
        <a:xfrm flipV="1">
          <a:off x="16179800" y="14798039"/>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89</xdr:row>
      <xdr:rowOff>166370</xdr:rowOff>
    </xdr:to>
    <xdr:cxnSp macro="">
      <xdr:nvCxnSpPr>
        <xdr:cNvPr id="258" name="直線コネクタ 257"/>
        <xdr:cNvCxnSpPr/>
      </xdr:nvCxnSpPr>
      <xdr:spPr>
        <a:xfrm>
          <a:off x="15290800" y="153771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118111</xdr:rowOff>
    </xdr:to>
    <xdr:cxnSp macro="">
      <xdr:nvCxnSpPr>
        <xdr:cNvPr id="261" name="直線コネクタ 260"/>
        <xdr:cNvCxnSpPr/>
      </xdr:nvCxnSpPr>
      <xdr:spPr>
        <a:xfrm>
          <a:off x="14401800" y="1476586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125730</xdr:rowOff>
    </xdr:to>
    <xdr:cxnSp macro="">
      <xdr:nvCxnSpPr>
        <xdr:cNvPr id="264" name="直線コネクタ 263"/>
        <xdr:cNvCxnSpPr/>
      </xdr:nvCxnSpPr>
      <xdr:spPr>
        <a:xfrm flipV="1">
          <a:off x="13512800" y="1476586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4" name="円/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5"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115570</xdr:rowOff>
    </xdr:from>
    <xdr:to>
      <xdr:col>23</xdr:col>
      <xdr:colOff>457200</xdr:colOff>
      <xdr:row>90</xdr:row>
      <xdr:rowOff>45720</xdr:rowOff>
    </xdr:to>
    <xdr:sp macro="" textlink="">
      <xdr:nvSpPr>
        <xdr:cNvPr id="276" name="円/楕円 275"/>
        <xdr:cNvSpPr/>
      </xdr:nvSpPr>
      <xdr:spPr>
        <a:xfrm>
          <a:off x="16129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30497</xdr:rowOff>
    </xdr:from>
    <xdr:ext cx="736600" cy="259045"/>
    <xdr:sp macro="" textlink="">
      <xdr:nvSpPr>
        <xdr:cNvPr id="277" name="テキスト ボックス 276"/>
        <xdr:cNvSpPr txBox="1"/>
      </xdr:nvSpPr>
      <xdr:spPr>
        <a:xfrm>
          <a:off x="15798800" y="154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8" name="円/楕円 277"/>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9" name="テキスト ボックス 278"/>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0" name="円/楕円 279"/>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1" name="テキスト ボックス 280"/>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2" name="円/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161307</xdr:rowOff>
    </xdr:from>
    <xdr:ext cx="762000" cy="259045"/>
    <xdr:sp macro="" textlink="">
      <xdr:nvSpPr>
        <xdr:cNvPr id="283" name="テキスト ボックス 282"/>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当町は屋久島と口永良部島の二つの離島を行政区域としている。特に屋久島はその大部分が険しい山岳地帯で占められており、居住区域は島の周囲沿岸部であるため、本庁のほか３支所２出張所を、口永良部島に１出張所を設置して住民サービスにあたっている。このため各支所・出張所の配置職員数も多くなり、類似団体平均値を上回っている。これまで職員数削減のため、組織再編等の行財政改革を実施してきたが、引き続き住民サービスを停滞させることのない行財政改革に取り組む。</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166192</xdr:rowOff>
    </xdr:from>
    <xdr:to>
      <xdr:col>24</xdr:col>
      <xdr:colOff>558800</xdr:colOff>
      <xdr:row>61</xdr:row>
      <xdr:rowOff>166675</xdr:rowOff>
    </xdr:to>
    <xdr:cxnSp macro="">
      <xdr:nvCxnSpPr>
        <xdr:cNvPr id="315" name="直線コネクタ 314"/>
        <xdr:cNvCxnSpPr/>
      </xdr:nvCxnSpPr>
      <xdr:spPr>
        <a:xfrm>
          <a:off x="16179800" y="10624642"/>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166192</xdr:rowOff>
    </xdr:from>
    <xdr:to>
      <xdr:col>23</xdr:col>
      <xdr:colOff>406400</xdr:colOff>
      <xdr:row>62</xdr:row>
      <xdr:rowOff>7289</xdr:rowOff>
    </xdr:to>
    <xdr:cxnSp macro="">
      <xdr:nvCxnSpPr>
        <xdr:cNvPr id="318" name="直線コネクタ 317"/>
        <xdr:cNvCxnSpPr/>
      </xdr:nvCxnSpPr>
      <xdr:spPr>
        <a:xfrm flipV="1">
          <a:off x="15290800" y="1062464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7289</xdr:rowOff>
    </xdr:from>
    <xdr:to>
      <xdr:col>22</xdr:col>
      <xdr:colOff>203200</xdr:colOff>
      <xdr:row>62</xdr:row>
      <xdr:rowOff>22733</xdr:rowOff>
    </xdr:to>
    <xdr:cxnSp macro="">
      <xdr:nvCxnSpPr>
        <xdr:cNvPr id="321" name="直線コネクタ 320"/>
        <xdr:cNvCxnSpPr/>
      </xdr:nvCxnSpPr>
      <xdr:spPr>
        <a:xfrm flipV="1">
          <a:off x="14401800" y="1063718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22733</xdr:rowOff>
    </xdr:from>
    <xdr:to>
      <xdr:col>21</xdr:col>
      <xdr:colOff>0</xdr:colOff>
      <xdr:row>62</xdr:row>
      <xdr:rowOff>23216</xdr:rowOff>
    </xdr:to>
    <xdr:cxnSp macro="">
      <xdr:nvCxnSpPr>
        <xdr:cNvPr id="324" name="直線コネクタ 323"/>
        <xdr:cNvCxnSpPr/>
      </xdr:nvCxnSpPr>
      <xdr:spPr>
        <a:xfrm flipV="1">
          <a:off x="13512800" y="1065263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115875</xdr:rowOff>
    </xdr:from>
    <xdr:to>
      <xdr:col>24</xdr:col>
      <xdr:colOff>609600</xdr:colOff>
      <xdr:row>62</xdr:row>
      <xdr:rowOff>46025</xdr:rowOff>
    </xdr:to>
    <xdr:sp macro="" textlink="">
      <xdr:nvSpPr>
        <xdr:cNvPr id="334" name="円/楕円 333"/>
        <xdr:cNvSpPr/>
      </xdr:nvSpPr>
      <xdr:spPr>
        <a:xfrm>
          <a:off x="169672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87952</xdr:rowOff>
    </xdr:from>
    <xdr:ext cx="762000" cy="259045"/>
    <xdr:sp macro="" textlink="">
      <xdr:nvSpPr>
        <xdr:cNvPr id="335" name="定員管理の状況該当値テキスト"/>
        <xdr:cNvSpPr txBox="1"/>
      </xdr:nvSpPr>
      <xdr:spPr>
        <a:xfrm>
          <a:off x="17106900" y="1054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115392</xdr:rowOff>
    </xdr:from>
    <xdr:to>
      <xdr:col>23</xdr:col>
      <xdr:colOff>457200</xdr:colOff>
      <xdr:row>62</xdr:row>
      <xdr:rowOff>45542</xdr:rowOff>
    </xdr:to>
    <xdr:sp macro="" textlink="">
      <xdr:nvSpPr>
        <xdr:cNvPr id="336" name="円/楕円 335"/>
        <xdr:cNvSpPr/>
      </xdr:nvSpPr>
      <xdr:spPr>
        <a:xfrm>
          <a:off x="16129000" y="1057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30319</xdr:rowOff>
    </xdr:from>
    <xdr:ext cx="736600" cy="259045"/>
    <xdr:sp macro="" textlink="">
      <xdr:nvSpPr>
        <xdr:cNvPr id="337" name="テキスト ボックス 336"/>
        <xdr:cNvSpPr txBox="1"/>
      </xdr:nvSpPr>
      <xdr:spPr>
        <a:xfrm>
          <a:off x="15798800" y="1066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127939</xdr:rowOff>
    </xdr:from>
    <xdr:to>
      <xdr:col>22</xdr:col>
      <xdr:colOff>254000</xdr:colOff>
      <xdr:row>62</xdr:row>
      <xdr:rowOff>58089</xdr:rowOff>
    </xdr:to>
    <xdr:sp macro="" textlink="">
      <xdr:nvSpPr>
        <xdr:cNvPr id="338" name="円/楕円 337"/>
        <xdr:cNvSpPr/>
      </xdr:nvSpPr>
      <xdr:spPr>
        <a:xfrm>
          <a:off x="15240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42866</xdr:rowOff>
    </xdr:from>
    <xdr:ext cx="762000" cy="259045"/>
    <xdr:sp macro="" textlink="">
      <xdr:nvSpPr>
        <xdr:cNvPr id="339" name="テキスト ボックス 338"/>
        <xdr:cNvSpPr txBox="1"/>
      </xdr:nvSpPr>
      <xdr:spPr>
        <a:xfrm>
          <a:off x="14909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143383</xdr:rowOff>
    </xdr:from>
    <xdr:to>
      <xdr:col>21</xdr:col>
      <xdr:colOff>50800</xdr:colOff>
      <xdr:row>62</xdr:row>
      <xdr:rowOff>73533</xdr:rowOff>
    </xdr:to>
    <xdr:sp macro="" textlink="">
      <xdr:nvSpPr>
        <xdr:cNvPr id="340" name="円/楕円 339"/>
        <xdr:cNvSpPr/>
      </xdr:nvSpPr>
      <xdr:spPr>
        <a:xfrm>
          <a:off x="14351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58310</xdr:rowOff>
    </xdr:from>
    <xdr:ext cx="762000" cy="259045"/>
    <xdr:sp macro="" textlink="">
      <xdr:nvSpPr>
        <xdr:cNvPr id="341" name="テキスト ボックス 340"/>
        <xdr:cNvSpPr txBox="1"/>
      </xdr:nvSpPr>
      <xdr:spPr>
        <a:xfrm>
          <a:off x="14020800" y="1068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143866</xdr:rowOff>
    </xdr:from>
    <xdr:to>
      <xdr:col>19</xdr:col>
      <xdr:colOff>533400</xdr:colOff>
      <xdr:row>62</xdr:row>
      <xdr:rowOff>74016</xdr:rowOff>
    </xdr:to>
    <xdr:sp macro="" textlink="">
      <xdr:nvSpPr>
        <xdr:cNvPr id="342" name="円/楕円 341"/>
        <xdr:cNvSpPr/>
      </xdr:nvSpPr>
      <xdr:spPr>
        <a:xfrm>
          <a:off x="13462000" y="106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58793</xdr:rowOff>
    </xdr:from>
    <xdr:ext cx="762000" cy="259045"/>
    <xdr:sp macro="" textlink="">
      <xdr:nvSpPr>
        <xdr:cNvPr id="343" name="テキスト ボックス 342"/>
        <xdr:cNvSpPr txBox="1"/>
      </xdr:nvSpPr>
      <xdr:spPr>
        <a:xfrm>
          <a:off x="13131800" y="1068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年度の償還ピークを越えてから、実質公債費比率は減少傾向にある。</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年度に公債費負担適正化計画を策定以降、</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782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1,056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1,216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百万円とばらつきはあるものの新規地方債の発行抑制に努めた結果、平成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年度において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を下回ることができ、平成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年度決算においてはさらに</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させることができた。しかしながら、類似団体平均値を大きく上回っており、また、県下ワースト１の状況に変わりはない。今後も交付税措置のある有利な起債の借入れに努めるとともに、公共事業の適正な計画・管理・縮小を行う。</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40957</xdr:rowOff>
    </xdr:from>
    <xdr:to>
      <xdr:col>24</xdr:col>
      <xdr:colOff>558800</xdr:colOff>
      <xdr:row>43</xdr:row>
      <xdr:rowOff>89218</xdr:rowOff>
    </xdr:to>
    <xdr:cxnSp macro="">
      <xdr:nvCxnSpPr>
        <xdr:cNvPr id="373" name="直線コネクタ 372"/>
        <xdr:cNvCxnSpPr/>
      </xdr:nvCxnSpPr>
      <xdr:spPr>
        <a:xfrm flipV="1">
          <a:off x="16179800" y="74133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89218</xdr:rowOff>
    </xdr:from>
    <xdr:to>
      <xdr:col>23</xdr:col>
      <xdr:colOff>406400</xdr:colOff>
      <xdr:row>43</xdr:row>
      <xdr:rowOff>149543</xdr:rowOff>
    </xdr:to>
    <xdr:cxnSp macro="">
      <xdr:nvCxnSpPr>
        <xdr:cNvPr id="376" name="直線コネクタ 375"/>
        <xdr:cNvCxnSpPr/>
      </xdr:nvCxnSpPr>
      <xdr:spPr>
        <a:xfrm flipV="1">
          <a:off x="15290800" y="74615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149543</xdr:rowOff>
    </xdr:from>
    <xdr:to>
      <xdr:col>22</xdr:col>
      <xdr:colOff>203200</xdr:colOff>
      <xdr:row>44</xdr:row>
      <xdr:rowOff>20320</xdr:rowOff>
    </xdr:to>
    <xdr:cxnSp macro="">
      <xdr:nvCxnSpPr>
        <xdr:cNvPr id="379" name="直線コネクタ 378"/>
        <xdr:cNvCxnSpPr/>
      </xdr:nvCxnSpPr>
      <xdr:spPr>
        <a:xfrm flipV="1">
          <a:off x="14401800" y="75218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20320</xdr:rowOff>
    </xdr:to>
    <xdr:cxnSp macro="">
      <xdr:nvCxnSpPr>
        <xdr:cNvPr id="382" name="直線コネクタ 381"/>
        <xdr:cNvCxnSpPr/>
      </xdr:nvCxnSpPr>
      <xdr:spPr>
        <a:xfrm>
          <a:off x="13512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161607</xdr:rowOff>
    </xdr:from>
    <xdr:to>
      <xdr:col>24</xdr:col>
      <xdr:colOff>609600</xdr:colOff>
      <xdr:row>43</xdr:row>
      <xdr:rowOff>91757</xdr:rowOff>
    </xdr:to>
    <xdr:sp macro="" textlink="">
      <xdr:nvSpPr>
        <xdr:cNvPr id="392" name="円/楕円 391"/>
        <xdr:cNvSpPr/>
      </xdr:nvSpPr>
      <xdr:spPr>
        <a:xfrm>
          <a:off x="16967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57484</xdr:rowOff>
    </xdr:from>
    <xdr:ext cx="762000" cy="259045"/>
    <xdr:sp macro="" textlink="">
      <xdr:nvSpPr>
        <xdr:cNvPr id="393" name="公債費負担の状況該当値テキスト"/>
        <xdr:cNvSpPr txBox="1"/>
      </xdr:nvSpPr>
      <xdr:spPr>
        <a:xfrm>
          <a:off x="17106900" y="72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38418</xdr:rowOff>
    </xdr:from>
    <xdr:to>
      <xdr:col>23</xdr:col>
      <xdr:colOff>457200</xdr:colOff>
      <xdr:row>43</xdr:row>
      <xdr:rowOff>140018</xdr:rowOff>
    </xdr:to>
    <xdr:sp macro="" textlink="">
      <xdr:nvSpPr>
        <xdr:cNvPr id="394" name="円/楕円 393"/>
        <xdr:cNvSpPr/>
      </xdr:nvSpPr>
      <xdr:spPr>
        <a:xfrm>
          <a:off x="16129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124795</xdr:rowOff>
    </xdr:from>
    <xdr:ext cx="736600" cy="259045"/>
    <xdr:sp macro="" textlink="">
      <xdr:nvSpPr>
        <xdr:cNvPr id="395" name="テキスト ボックス 394"/>
        <xdr:cNvSpPr txBox="1"/>
      </xdr:nvSpPr>
      <xdr:spPr>
        <a:xfrm>
          <a:off x="15798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98743</xdr:rowOff>
    </xdr:from>
    <xdr:to>
      <xdr:col>22</xdr:col>
      <xdr:colOff>254000</xdr:colOff>
      <xdr:row>44</xdr:row>
      <xdr:rowOff>28893</xdr:rowOff>
    </xdr:to>
    <xdr:sp macro="" textlink="">
      <xdr:nvSpPr>
        <xdr:cNvPr id="396" name="円/楕円 395"/>
        <xdr:cNvSpPr/>
      </xdr:nvSpPr>
      <xdr:spPr>
        <a:xfrm>
          <a:off x="15240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13670</xdr:rowOff>
    </xdr:from>
    <xdr:ext cx="762000" cy="259045"/>
    <xdr:sp macro="" textlink="">
      <xdr:nvSpPr>
        <xdr:cNvPr id="397" name="テキスト ボックス 396"/>
        <xdr:cNvSpPr txBox="1"/>
      </xdr:nvSpPr>
      <xdr:spPr>
        <a:xfrm>
          <a:off x="14909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398" name="円/楕円 39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399" name="テキスト ボックス 39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0" name="円/楕円 39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1" name="テキスト ボックス 40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類似団体平均値を大きく上回っているが、新規地方債の発行抑制と財政調整基金への積立努力により大幅に改善されてきているところである。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今後も引き続き地方債の発行抑制と徹底した定員管理等行財政改革を行い、将来世代への負担軽減を図るよう財政健全化に努める。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52705</xdr:rowOff>
    </xdr:from>
    <xdr:to>
      <xdr:col>24</xdr:col>
      <xdr:colOff>558800</xdr:colOff>
      <xdr:row>19</xdr:row>
      <xdr:rowOff>33274</xdr:rowOff>
    </xdr:to>
    <xdr:cxnSp macro="">
      <xdr:nvCxnSpPr>
        <xdr:cNvPr id="435" name="直線コネクタ 434"/>
        <xdr:cNvCxnSpPr/>
      </xdr:nvCxnSpPr>
      <xdr:spPr>
        <a:xfrm flipV="1">
          <a:off x="16179800" y="3138805"/>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33274</xdr:rowOff>
    </xdr:from>
    <xdr:to>
      <xdr:col>23</xdr:col>
      <xdr:colOff>406400</xdr:colOff>
      <xdr:row>20</xdr:row>
      <xdr:rowOff>30734</xdr:rowOff>
    </xdr:to>
    <xdr:cxnSp macro="">
      <xdr:nvCxnSpPr>
        <xdr:cNvPr id="438" name="直線コネクタ 437"/>
        <xdr:cNvCxnSpPr/>
      </xdr:nvCxnSpPr>
      <xdr:spPr>
        <a:xfrm flipV="1">
          <a:off x="15290800" y="329082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30734</xdr:rowOff>
    </xdr:from>
    <xdr:to>
      <xdr:col>22</xdr:col>
      <xdr:colOff>203200</xdr:colOff>
      <xdr:row>21</xdr:row>
      <xdr:rowOff>28194</xdr:rowOff>
    </xdr:to>
    <xdr:cxnSp macro="">
      <xdr:nvCxnSpPr>
        <xdr:cNvPr id="441" name="直線コネクタ 440"/>
        <xdr:cNvCxnSpPr/>
      </xdr:nvCxnSpPr>
      <xdr:spPr>
        <a:xfrm flipV="1">
          <a:off x="14401800" y="34597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28194</xdr:rowOff>
    </xdr:from>
    <xdr:to>
      <xdr:col>21</xdr:col>
      <xdr:colOff>0</xdr:colOff>
      <xdr:row>22</xdr:row>
      <xdr:rowOff>35306</xdr:rowOff>
    </xdr:to>
    <xdr:cxnSp macro="">
      <xdr:nvCxnSpPr>
        <xdr:cNvPr id="444" name="直線コネクタ 443"/>
        <xdr:cNvCxnSpPr/>
      </xdr:nvCxnSpPr>
      <xdr:spPr>
        <a:xfrm flipV="1">
          <a:off x="13512800" y="362864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1905</xdr:rowOff>
    </xdr:from>
    <xdr:to>
      <xdr:col>24</xdr:col>
      <xdr:colOff>609600</xdr:colOff>
      <xdr:row>18</xdr:row>
      <xdr:rowOff>103505</xdr:rowOff>
    </xdr:to>
    <xdr:sp macro="" textlink="">
      <xdr:nvSpPr>
        <xdr:cNvPr id="454" name="円/楕円 453"/>
        <xdr:cNvSpPr/>
      </xdr:nvSpPr>
      <xdr:spPr>
        <a:xfrm>
          <a:off x="169672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145432</xdr:rowOff>
    </xdr:from>
    <xdr:ext cx="762000" cy="259045"/>
    <xdr:sp macro="" textlink="">
      <xdr:nvSpPr>
        <xdr:cNvPr id="455" name="将来負担の状況該当値テキスト"/>
        <xdr:cNvSpPr txBox="1"/>
      </xdr:nvSpPr>
      <xdr:spPr>
        <a:xfrm>
          <a:off x="171069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153924</xdr:rowOff>
    </xdr:from>
    <xdr:to>
      <xdr:col>23</xdr:col>
      <xdr:colOff>457200</xdr:colOff>
      <xdr:row>19</xdr:row>
      <xdr:rowOff>84074</xdr:rowOff>
    </xdr:to>
    <xdr:sp macro="" textlink="">
      <xdr:nvSpPr>
        <xdr:cNvPr id="456" name="円/楕円 455"/>
        <xdr:cNvSpPr/>
      </xdr:nvSpPr>
      <xdr:spPr>
        <a:xfrm>
          <a:off x="16129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68851</xdr:rowOff>
    </xdr:from>
    <xdr:ext cx="736600" cy="259045"/>
    <xdr:sp macro="" textlink="">
      <xdr:nvSpPr>
        <xdr:cNvPr id="457" name="テキスト ボックス 456"/>
        <xdr:cNvSpPr txBox="1"/>
      </xdr:nvSpPr>
      <xdr:spPr>
        <a:xfrm>
          <a:off x="15798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151384</xdr:rowOff>
    </xdr:from>
    <xdr:to>
      <xdr:col>22</xdr:col>
      <xdr:colOff>254000</xdr:colOff>
      <xdr:row>20</xdr:row>
      <xdr:rowOff>81534</xdr:rowOff>
    </xdr:to>
    <xdr:sp macro="" textlink="">
      <xdr:nvSpPr>
        <xdr:cNvPr id="458" name="円/楕円 457"/>
        <xdr:cNvSpPr/>
      </xdr:nvSpPr>
      <xdr:spPr>
        <a:xfrm>
          <a:off x="15240000" y="34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66311</xdr:rowOff>
    </xdr:from>
    <xdr:ext cx="762000" cy="259045"/>
    <xdr:sp macro="" textlink="">
      <xdr:nvSpPr>
        <xdr:cNvPr id="459" name="テキスト ボックス 458"/>
        <xdr:cNvSpPr txBox="1"/>
      </xdr:nvSpPr>
      <xdr:spPr>
        <a:xfrm>
          <a:off x="14909800" y="34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148844</xdr:rowOff>
    </xdr:from>
    <xdr:to>
      <xdr:col>21</xdr:col>
      <xdr:colOff>50800</xdr:colOff>
      <xdr:row>21</xdr:row>
      <xdr:rowOff>78994</xdr:rowOff>
    </xdr:to>
    <xdr:sp macro="" textlink="">
      <xdr:nvSpPr>
        <xdr:cNvPr id="460" name="円/楕円 459"/>
        <xdr:cNvSpPr/>
      </xdr:nvSpPr>
      <xdr:spPr>
        <a:xfrm>
          <a:off x="14351000" y="3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63771</xdr:rowOff>
    </xdr:from>
    <xdr:ext cx="762000" cy="259045"/>
    <xdr:sp macro="" textlink="">
      <xdr:nvSpPr>
        <xdr:cNvPr id="461" name="テキスト ボックス 460"/>
        <xdr:cNvSpPr txBox="1"/>
      </xdr:nvSpPr>
      <xdr:spPr>
        <a:xfrm>
          <a:off x="14020800" y="36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155956</xdr:rowOff>
    </xdr:from>
    <xdr:to>
      <xdr:col>19</xdr:col>
      <xdr:colOff>533400</xdr:colOff>
      <xdr:row>22</xdr:row>
      <xdr:rowOff>86106</xdr:rowOff>
    </xdr:to>
    <xdr:sp macro="" textlink="">
      <xdr:nvSpPr>
        <xdr:cNvPr id="462" name="円/楕円 461"/>
        <xdr:cNvSpPr/>
      </xdr:nvSpPr>
      <xdr:spPr>
        <a:xfrm>
          <a:off x="13462000" y="37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70883</xdr:rowOff>
    </xdr:from>
    <xdr:ext cx="762000" cy="259045"/>
    <xdr:sp macro="" textlink="">
      <xdr:nvSpPr>
        <xdr:cNvPr id="463" name="テキスト ボックス 462"/>
        <xdr:cNvSpPr txBox="1"/>
      </xdr:nvSpPr>
      <xdr:spPr>
        <a:xfrm>
          <a:off x="13131800" y="38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鹿児島県屋久島町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13,503
13,424
541.00
10,103,897
9,688,454
395,163
6,146,278
13,744,423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95.5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ポイント減少し、類似団体平均値よりも低い水準となった。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当町はこれまで職員退職による新規採用を抑制し、徹底した定員管理のもと段階的に減少してきている。今後も引き続き取り組む。</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145288</xdr:rowOff>
    </xdr:to>
    <xdr:cxnSp macro="">
      <xdr:nvCxnSpPr>
        <xdr:cNvPr id="63" name="直線コネクタ 62"/>
        <xdr:cNvCxnSpPr/>
      </xdr:nvCxnSpPr>
      <xdr:spPr>
        <a:xfrm flipV="1">
          <a:off x="3987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37</xdr:row>
      <xdr:rowOff>46990</xdr:rowOff>
    </xdr:to>
    <xdr:cxnSp macro="">
      <xdr:nvCxnSpPr>
        <xdr:cNvPr id="66" name="直線コネクタ 65"/>
        <xdr:cNvCxnSpPr/>
      </xdr:nvCxnSpPr>
      <xdr:spPr>
        <a:xfrm flipV="1">
          <a:off x="3098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46990</xdr:rowOff>
    </xdr:to>
    <xdr:cxnSp macro="">
      <xdr:nvCxnSpPr>
        <xdr:cNvPr id="69" name="直線コネクタ 68"/>
        <xdr:cNvCxnSpPr/>
      </xdr:nvCxnSpPr>
      <xdr:spPr>
        <a:xfrm>
          <a:off x="2209800" y="630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5842</xdr:rowOff>
    </xdr:to>
    <xdr:cxnSp macro="">
      <xdr:nvCxnSpPr>
        <xdr:cNvPr id="72" name="直線コネクタ 71"/>
        <xdr:cNvCxnSpPr/>
      </xdr:nvCxnSpPr>
      <xdr:spPr>
        <a:xfrm flipV="1">
          <a:off x="1320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2" name="円/楕円 81"/>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3"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4" name="円/楕円 83"/>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5" name="テキスト ボックス 84"/>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6" name="円/楕円 85"/>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7" name="テキスト ボックス 86"/>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8" name="円/楕円 87"/>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9" name="テキスト ボックス 88"/>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0" name="円/楕円 89"/>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1" name="テキスト ボックス 90"/>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年度より</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mn-cs"/>
            </a:rPr>
            <a:t>0.1</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ポイント増加し、類似団体平均値も上回っている。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　町内７箇所に設置している本庁・支所・出張所をはじめとする公共施設の維持管理経費がかかるためで、一部施設については全国的な例にならい指定管理者制度を導入しているが、競争によるコスト削減が思うようにいかないことも要因であ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　今後、庁舎も建設されるが、公共施設等総合管理計画を活用して施設の統廃合を行うなど、維持管理経費の削減ができるよう努める。</a:t>
          </a:r>
          <a:endParaRPr kumimoji="0"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81280</xdr:rowOff>
    </xdr:to>
    <xdr:cxnSp macro="">
      <xdr:nvCxnSpPr>
        <xdr:cNvPr id="124" name="直線コネクタ 123"/>
        <xdr:cNvCxnSpPr/>
      </xdr:nvCxnSpPr>
      <xdr:spPr>
        <a:xfrm>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18</xdr:row>
      <xdr:rowOff>73660</xdr:rowOff>
    </xdr:to>
    <xdr:cxnSp macro="">
      <xdr:nvCxnSpPr>
        <xdr:cNvPr id="127" name="直線コネクタ 126"/>
        <xdr:cNvCxnSpPr/>
      </xdr:nvCxnSpPr>
      <xdr:spPr>
        <a:xfrm>
          <a:off x="14782800" y="301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138430</xdr:rowOff>
    </xdr:to>
    <xdr:cxnSp macro="">
      <xdr:nvCxnSpPr>
        <xdr:cNvPr id="130" name="直線コネクタ 129"/>
        <xdr:cNvCxnSpPr/>
      </xdr:nvCxnSpPr>
      <xdr:spPr>
        <a:xfrm flipV="1">
          <a:off x="13893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12700</xdr:rowOff>
    </xdr:to>
    <xdr:cxnSp macro="">
      <xdr:nvCxnSpPr>
        <xdr:cNvPr id="133" name="直線コネクタ 132"/>
        <xdr:cNvCxnSpPr/>
      </xdr:nvCxnSpPr>
      <xdr:spPr>
        <a:xfrm flipV="1">
          <a:off x="13004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30480</xdr:rowOff>
    </xdr:from>
    <xdr:to>
      <xdr:col>24</xdr:col>
      <xdr:colOff>82550</xdr:colOff>
      <xdr:row>18</xdr:row>
      <xdr:rowOff>132080</xdr:rowOff>
    </xdr:to>
    <xdr:sp macro="" textlink="">
      <xdr:nvSpPr>
        <xdr:cNvPr id="143" name="円/楕円 142"/>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2557</xdr:rowOff>
    </xdr:from>
    <xdr:ext cx="762000" cy="259045"/>
    <xdr:sp macro="" textlink="">
      <xdr:nvSpPr>
        <xdr:cNvPr id="144"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5" name="円/楕円 144"/>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6" name="テキスト ボックス 145"/>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7" name="円/楕円 146"/>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8" name="テキスト ボックス 147"/>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49" name="円/楕円 148"/>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0" name="テキスト ボックス 149"/>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1" name="円/楕円 150"/>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2" name="テキスト ボックス 15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ポイント増加しているが、類似団体平均値より低い水準となっている。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増加した要因としては障害者自立支援事業関係経費、保育所運営経費が増大したことによる。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公債費の高い当町においては、他の経費削減を行う必要があることから、引き続き見直しに努めていく。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127000</xdr:rowOff>
    </xdr:to>
    <xdr:cxnSp macro="">
      <xdr:nvCxnSpPr>
        <xdr:cNvPr id="185" name="直線コネクタ 184"/>
        <xdr:cNvCxnSpPr/>
      </xdr:nvCxnSpPr>
      <xdr:spPr>
        <a:xfrm>
          <a:off x="3987800" y="9366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107950</xdr:rowOff>
    </xdr:to>
    <xdr:cxnSp macro="">
      <xdr:nvCxnSpPr>
        <xdr:cNvPr id="188" name="直線コネクタ 187"/>
        <xdr:cNvCxnSpPr/>
      </xdr:nvCxnSpPr>
      <xdr:spPr>
        <a:xfrm>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50800</xdr:rowOff>
    </xdr:to>
    <xdr:cxnSp macro="">
      <xdr:nvCxnSpPr>
        <xdr:cNvPr id="191" name="直線コネクタ 190"/>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54</xdr:row>
      <xdr:rowOff>12700</xdr:rowOff>
    </xdr:to>
    <xdr:cxnSp macro="">
      <xdr:nvCxnSpPr>
        <xdr:cNvPr id="194" name="直線コネクタ 193"/>
        <xdr:cNvCxnSpPr/>
      </xdr:nvCxnSpPr>
      <xdr:spPr>
        <a:xfrm>
          <a:off x="1320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4" name="円/楕円 203"/>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5"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6" name="円/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8" name="円/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2" name="円/楕円 211"/>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3" name="テキスト ボックス 212"/>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ポイント増加したが、類似団体平均値よりも低い水準となっている。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資金不足の特別会計もあることから多額の繰出をしているが、平成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年度は国民健康保険税の税率改正等により、特別会計への繰出金は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126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百万円減少した。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当町では公債費に係る率が突出しているため類似団体平均より低い水準となっている。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今後においても厳しい状況に変わりはないが、維持補修経費など適切な見直しを行い、経費削減に努めていく。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165100</xdr:rowOff>
    </xdr:to>
    <xdr:cxnSp macro="">
      <xdr:nvCxnSpPr>
        <xdr:cNvPr id="246" name="直線コネクタ 245"/>
        <xdr:cNvCxnSpPr/>
      </xdr:nvCxnSpPr>
      <xdr:spPr>
        <a:xfrm>
          <a:off x="15671800" y="9400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69850</xdr:rowOff>
    </xdr:to>
    <xdr:cxnSp macro="">
      <xdr:nvCxnSpPr>
        <xdr:cNvPr id="249" name="直線コネクタ 248"/>
        <xdr:cNvCxnSpPr/>
      </xdr:nvCxnSpPr>
      <xdr:spPr>
        <a:xfrm flipV="1">
          <a:off x="14782800" y="9400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69850</xdr:rowOff>
    </xdr:to>
    <xdr:cxnSp macro="">
      <xdr:nvCxnSpPr>
        <xdr:cNvPr id="252" name="直線コネクタ 251"/>
        <xdr:cNvCxnSpPr/>
      </xdr:nvCxnSpPr>
      <xdr:spPr>
        <a:xfrm>
          <a:off x="13893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8890</xdr:rowOff>
    </xdr:to>
    <xdr:cxnSp macro="">
      <xdr:nvCxnSpPr>
        <xdr:cNvPr id="255" name="直線コネクタ 254"/>
        <xdr:cNvCxnSpPr/>
      </xdr:nvCxnSpPr>
      <xdr:spPr>
        <a:xfrm flipV="1">
          <a:off x="13004800" y="9385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65" name="円/楕円 264"/>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66"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67" name="円/楕円 266"/>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68" name="テキスト ボックス 267"/>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9" name="円/楕円 268"/>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0" name="テキスト ボックス 269"/>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1" name="円/楕円 270"/>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2" name="テキスト ボックス 271"/>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3" name="円/楕円 272"/>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4" name="テキスト ボックス 273"/>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ポイント減少し、類似団体平均値よりも低い水準となっているが、事業費は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65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百万円増加している。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増加した要因は、ソフト事業（安心こども基金、太陽熱温水器助成、森林整備地域支援等）の実施によるものである。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公債費の高い当町においては、他の経費削減に努めなければならず、各種団体への補助交付については引き続き見直しを行っていく。</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40132</xdr:rowOff>
    </xdr:to>
    <xdr:cxnSp macro="">
      <xdr:nvCxnSpPr>
        <xdr:cNvPr id="304" name="直線コネクタ 303"/>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40132</xdr:rowOff>
    </xdr:to>
    <xdr:cxnSp macro="">
      <xdr:nvCxnSpPr>
        <xdr:cNvPr id="307" name="直線コネクタ 306"/>
        <xdr:cNvCxnSpPr/>
      </xdr:nvCxnSpPr>
      <xdr:spPr>
        <a:xfrm>
          <a:off x="14782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156718</xdr:rowOff>
    </xdr:to>
    <xdr:cxnSp macro="">
      <xdr:nvCxnSpPr>
        <xdr:cNvPr id="310" name="直線コネクタ 309"/>
        <xdr:cNvCxnSpPr/>
      </xdr:nvCxnSpPr>
      <xdr:spPr>
        <a:xfrm>
          <a:off x="13893800" y="6134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36</xdr:row>
      <xdr:rowOff>35560</xdr:rowOff>
    </xdr:to>
    <xdr:cxnSp macro="">
      <xdr:nvCxnSpPr>
        <xdr:cNvPr id="313" name="直線コネクタ 312"/>
        <xdr:cNvCxnSpPr/>
      </xdr:nvCxnSpPr>
      <xdr:spPr>
        <a:xfrm flipV="1">
          <a:off x="13004800" y="6134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3" name="円/楕円 322"/>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4"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5" name="円/楕円 324"/>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6" name="テキスト ボックス 325"/>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7" name="円/楕円 326"/>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8" name="テキスト ボックス 327"/>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29" name="円/楕円 328"/>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0" name="テキスト ボックス 329"/>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1" name="円/楕円 33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2" name="テキスト ボックス 33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合併市町村の地方債残高を承継したことから公債費は高い水準を推移している。平成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年度には公債費負担適正化計画を策定し、新規発行を抑制するなど公債費削減に取り組んできた。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その成果もあり、年々減少してはいるものの、依然として類似団体、県内でも最低水準である。高利率の繰上償還や公債費負担のピーク年度を過ぎたことからも今後さらに減少傾向にあるが、引き続き新規地方債発行を抑制するなど、財政運営の健全化に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79</xdr:row>
      <xdr:rowOff>69850</xdr:rowOff>
    </xdr:to>
    <xdr:cxnSp macro="">
      <xdr:nvCxnSpPr>
        <xdr:cNvPr id="359" name="直線コネクタ 358"/>
        <xdr:cNvCxnSpPr/>
      </xdr:nvCxnSpPr>
      <xdr:spPr>
        <a:xfrm flipV="1">
          <a:off x="4826000" y="1255141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0"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1" name="直線コネクタ 360"/>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35561</xdr:rowOff>
    </xdr:from>
    <xdr:to>
      <xdr:col>7</xdr:col>
      <xdr:colOff>15875</xdr:colOff>
      <xdr:row>79</xdr:row>
      <xdr:rowOff>104139</xdr:rowOff>
    </xdr:to>
    <xdr:cxnSp macro="">
      <xdr:nvCxnSpPr>
        <xdr:cNvPr id="364" name="直線コネクタ 363"/>
        <xdr:cNvCxnSpPr/>
      </xdr:nvCxnSpPr>
      <xdr:spPr>
        <a:xfrm flipV="1">
          <a:off x="3987800" y="135801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65"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66" name="フローチャート : 判断 36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104139</xdr:rowOff>
    </xdr:from>
    <xdr:to>
      <xdr:col>5</xdr:col>
      <xdr:colOff>549275</xdr:colOff>
      <xdr:row>79</xdr:row>
      <xdr:rowOff>127000</xdr:rowOff>
    </xdr:to>
    <xdr:cxnSp macro="">
      <xdr:nvCxnSpPr>
        <xdr:cNvPr id="367" name="直線コネクタ 366"/>
        <xdr:cNvCxnSpPr/>
      </xdr:nvCxnSpPr>
      <xdr:spPr>
        <a:xfrm flipV="1">
          <a:off x="3098800" y="13648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68" name="フローチャート : 判断 367"/>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69" name="テキスト ボックス 368"/>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127000</xdr:rowOff>
    </xdr:from>
    <xdr:to>
      <xdr:col>4</xdr:col>
      <xdr:colOff>346075</xdr:colOff>
      <xdr:row>79</xdr:row>
      <xdr:rowOff>153670</xdr:rowOff>
    </xdr:to>
    <xdr:cxnSp macro="">
      <xdr:nvCxnSpPr>
        <xdr:cNvPr id="370" name="直線コネクタ 369"/>
        <xdr:cNvCxnSpPr/>
      </xdr:nvCxnSpPr>
      <xdr:spPr>
        <a:xfrm flipV="1">
          <a:off x="2209800" y="13671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1" name="フローチャート : 判断 370"/>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72" name="テキスト ボックス 371"/>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153670</xdr:rowOff>
    </xdr:from>
    <xdr:to>
      <xdr:col>3</xdr:col>
      <xdr:colOff>142875</xdr:colOff>
      <xdr:row>80</xdr:row>
      <xdr:rowOff>58420</xdr:rowOff>
    </xdr:to>
    <xdr:cxnSp macro="">
      <xdr:nvCxnSpPr>
        <xdr:cNvPr id="373" name="直線コネクタ 372"/>
        <xdr:cNvCxnSpPr/>
      </xdr:nvCxnSpPr>
      <xdr:spPr>
        <a:xfrm flipV="1">
          <a:off x="1320800" y="1369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4" name="フローチャート : 判断 373"/>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153687</xdr:rowOff>
    </xdr:from>
    <xdr:ext cx="762000" cy="259045"/>
    <xdr:sp macro="" textlink="">
      <xdr:nvSpPr>
        <xdr:cNvPr id="375" name="テキスト ボックス 374"/>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6" name="フローチャート : 判断 375"/>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35577</xdr:rowOff>
    </xdr:from>
    <xdr:ext cx="762000" cy="259045"/>
    <xdr:sp macro="" textlink="">
      <xdr:nvSpPr>
        <xdr:cNvPr id="377" name="テキスト ボックス 376"/>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156211</xdr:rowOff>
    </xdr:from>
    <xdr:to>
      <xdr:col>7</xdr:col>
      <xdr:colOff>66675</xdr:colOff>
      <xdr:row>79</xdr:row>
      <xdr:rowOff>86361</xdr:rowOff>
    </xdr:to>
    <xdr:sp macro="" textlink="">
      <xdr:nvSpPr>
        <xdr:cNvPr id="383" name="円/楕円 382"/>
        <xdr:cNvSpPr/>
      </xdr:nvSpPr>
      <xdr:spPr>
        <a:xfrm>
          <a:off x="4775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64788</xdr:rowOff>
    </xdr:from>
    <xdr:ext cx="762000" cy="259045"/>
    <xdr:sp macro="" textlink="">
      <xdr:nvSpPr>
        <xdr:cNvPr id="384" name="公債費該当値テキスト"/>
        <xdr:cNvSpPr txBox="1"/>
      </xdr:nvSpPr>
      <xdr:spPr>
        <a:xfrm>
          <a:off x="4914900" y="134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53339</xdr:rowOff>
    </xdr:from>
    <xdr:to>
      <xdr:col>5</xdr:col>
      <xdr:colOff>600075</xdr:colOff>
      <xdr:row>79</xdr:row>
      <xdr:rowOff>154939</xdr:rowOff>
    </xdr:to>
    <xdr:sp macro="" textlink="">
      <xdr:nvSpPr>
        <xdr:cNvPr id="385" name="円/楕円 384"/>
        <xdr:cNvSpPr/>
      </xdr:nvSpPr>
      <xdr:spPr>
        <a:xfrm>
          <a:off x="3937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139716</xdr:rowOff>
    </xdr:from>
    <xdr:ext cx="736600" cy="259045"/>
    <xdr:sp macro="" textlink="">
      <xdr:nvSpPr>
        <xdr:cNvPr id="386" name="テキスト ボックス 385"/>
        <xdr:cNvSpPr txBox="1"/>
      </xdr:nvSpPr>
      <xdr:spPr>
        <a:xfrm>
          <a:off x="3606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76200</xdr:rowOff>
    </xdr:from>
    <xdr:to>
      <xdr:col>4</xdr:col>
      <xdr:colOff>396875</xdr:colOff>
      <xdr:row>80</xdr:row>
      <xdr:rowOff>6350</xdr:rowOff>
    </xdr:to>
    <xdr:sp macro="" textlink="">
      <xdr:nvSpPr>
        <xdr:cNvPr id="387" name="円/楕円 386"/>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162577</xdr:rowOff>
    </xdr:from>
    <xdr:ext cx="762000" cy="259045"/>
    <xdr:sp macro="" textlink="">
      <xdr:nvSpPr>
        <xdr:cNvPr id="388" name="テキスト ボックス 387"/>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89" name="円/楕円 388"/>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0" name="テキスト ボックス 389"/>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1" name="円/楕円 390"/>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2" name="テキスト ボックス 391"/>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類似団体平均値より低い水準となっているが、当町では公債費に係る率が突出しているためである。赤字特別会計も抱え厳しい状況であるが、財政健全化に向けて適正な財政運営に努める。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20" name="直線コネクタ 419"/>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21"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2" name="直線コネクタ 421"/>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3"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4" name="直線コネクタ 423"/>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75</xdr:row>
      <xdr:rowOff>165100</xdr:rowOff>
    </xdr:to>
    <xdr:cxnSp macro="">
      <xdr:nvCxnSpPr>
        <xdr:cNvPr id="425" name="直線コネクタ 424"/>
        <xdr:cNvCxnSpPr/>
      </xdr:nvCxnSpPr>
      <xdr:spPr>
        <a:xfrm flipV="1">
          <a:off x="15671800" y="13020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7" name="フローチャート : 判断 42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75</xdr:row>
      <xdr:rowOff>165100</xdr:rowOff>
    </xdr:to>
    <xdr:cxnSp macro="">
      <xdr:nvCxnSpPr>
        <xdr:cNvPr id="428" name="直線コネクタ 427"/>
        <xdr:cNvCxnSpPr/>
      </xdr:nvCxnSpPr>
      <xdr:spPr>
        <a:xfrm>
          <a:off x="14782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9" name="フローチャート : 判断 428"/>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30" name="テキスト ボックス 429"/>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146050</xdr:rowOff>
    </xdr:to>
    <xdr:cxnSp macro="">
      <xdr:nvCxnSpPr>
        <xdr:cNvPr id="431" name="直線コネクタ 430"/>
        <xdr:cNvCxnSpPr/>
      </xdr:nvCxnSpPr>
      <xdr:spPr>
        <a:xfrm>
          <a:off x="13893800" y="12867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2" name="フローチャート : 判断 431"/>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3" name="テキスト ボックス 432"/>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138430</xdr:rowOff>
    </xdr:to>
    <xdr:cxnSp macro="">
      <xdr:nvCxnSpPr>
        <xdr:cNvPr id="434" name="直線コネクタ 433"/>
        <xdr:cNvCxnSpPr/>
      </xdr:nvCxnSpPr>
      <xdr:spPr>
        <a:xfrm flipV="1">
          <a:off x="13004800" y="12867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5" name="フローチャート : 判断 43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6" name="テキスト ボックス 43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7" name="フローチャート : 判断 436"/>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8" name="テキスト ボックス 437"/>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4" name="円/楕円 443"/>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5"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114300</xdr:rowOff>
    </xdr:from>
    <xdr:to>
      <xdr:col>22</xdr:col>
      <xdr:colOff>615950</xdr:colOff>
      <xdr:row>76</xdr:row>
      <xdr:rowOff>44450</xdr:rowOff>
    </xdr:to>
    <xdr:sp macro="" textlink="">
      <xdr:nvSpPr>
        <xdr:cNvPr id="446" name="円/楕円 445"/>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54627</xdr:rowOff>
    </xdr:from>
    <xdr:ext cx="736600" cy="259045"/>
    <xdr:sp macro="" textlink="">
      <xdr:nvSpPr>
        <xdr:cNvPr id="447" name="テキスト ボックス 446"/>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48" name="円/楕円 447"/>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49" name="テキスト ボックス 448"/>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50" name="円/楕円 449"/>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51" name="テキスト ボックス 450"/>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2" name="円/楕円 451"/>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3" name="テキスト ボックス 45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鹿児島県屋久島町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127739</xdr:rowOff>
    </xdr:from>
    <xdr:to>
      <xdr:col>4</xdr:col>
      <xdr:colOff>1117600</xdr:colOff>
      <xdr:row>17</xdr:row>
      <xdr:rowOff>2207</xdr:rowOff>
    </xdr:to>
    <xdr:cxnSp macro="">
      <xdr:nvCxnSpPr>
        <xdr:cNvPr id="50" name="直線コネクタ 49"/>
        <xdr:cNvCxnSpPr/>
      </xdr:nvCxnSpPr>
      <xdr:spPr bwMode="auto">
        <a:xfrm>
          <a:off x="5003800" y="2918564"/>
          <a:ext cx="647700" cy="4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51493</xdr:rowOff>
    </xdr:from>
    <xdr:to>
      <xdr:col>4</xdr:col>
      <xdr:colOff>469900</xdr:colOff>
      <xdr:row>16</xdr:row>
      <xdr:rowOff>127739</xdr:rowOff>
    </xdr:to>
    <xdr:cxnSp macro="">
      <xdr:nvCxnSpPr>
        <xdr:cNvPr id="53" name="直線コネクタ 52"/>
        <xdr:cNvCxnSpPr/>
      </xdr:nvCxnSpPr>
      <xdr:spPr bwMode="auto">
        <a:xfrm>
          <a:off x="4305300" y="2842318"/>
          <a:ext cx="6985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51493</xdr:rowOff>
    </xdr:from>
    <xdr:to>
      <xdr:col>3</xdr:col>
      <xdr:colOff>904875</xdr:colOff>
      <xdr:row>16</xdr:row>
      <xdr:rowOff>108125</xdr:rowOff>
    </xdr:to>
    <xdr:cxnSp macro="">
      <xdr:nvCxnSpPr>
        <xdr:cNvPr id="56" name="直線コネクタ 55"/>
        <xdr:cNvCxnSpPr/>
      </xdr:nvCxnSpPr>
      <xdr:spPr bwMode="auto">
        <a:xfrm flipV="1">
          <a:off x="3606800" y="2842318"/>
          <a:ext cx="698500" cy="5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108125</xdr:rowOff>
    </xdr:from>
    <xdr:to>
      <xdr:col>3</xdr:col>
      <xdr:colOff>206375</xdr:colOff>
      <xdr:row>16</xdr:row>
      <xdr:rowOff>148427</xdr:rowOff>
    </xdr:to>
    <xdr:cxnSp macro="">
      <xdr:nvCxnSpPr>
        <xdr:cNvPr id="59" name="直線コネクタ 58"/>
        <xdr:cNvCxnSpPr/>
      </xdr:nvCxnSpPr>
      <xdr:spPr bwMode="auto">
        <a:xfrm flipV="1">
          <a:off x="2908300" y="2898950"/>
          <a:ext cx="698500" cy="4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122857</xdr:rowOff>
    </xdr:from>
    <xdr:to>
      <xdr:col>5</xdr:col>
      <xdr:colOff>34925</xdr:colOff>
      <xdr:row>17</xdr:row>
      <xdr:rowOff>53007</xdr:rowOff>
    </xdr:to>
    <xdr:sp macro="" textlink="">
      <xdr:nvSpPr>
        <xdr:cNvPr id="69" name="円/楕円 68"/>
        <xdr:cNvSpPr/>
      </xdr:nvSpPr>
      <xdr:spPr bwMode="auto">
        <a:xfrm>
          <a:off x="5600700" y="291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139384</xdr:rowOff>
    </xdr:from>
    <xdr:ext cx="762000" cy="259045"/>
    <xdr:sp macro="" textlink="">
      <xdr:nvSpPr>
        <xdr:cNvPr id="70" name="人口1人当たり決算額の推移該当値テキスト130"/>
        <xdr:cNvSpPr txBox="1"/>
      </xdr:nvSpPr>
      <xdr:spPr>
        <a:xfrm>
          <a:off x="5740400" y="275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76939</xdr:rowOff>
    </xdr:from>
    <xdr:to>
      <xdr:col>4</xdr:col>
      <xdr:colOff>520700</xdr:colOff>
      <xdr:row>17</xdr:row>
      <xdr:rowOff>7089</xdr:rowOff>
    </xdr:to>
    <xdr:sp macro="" textlink="">
      <xdr:nvSpPr>
        <xdr:cNvPr id="71" name="円/楕円 70"/>
        <xdr:cNvSpPr/>
      </xdr:nvSpPr>
      <xdr:spPr bwMode="auto">
        <a:xfrm>
          <a:off x="4953000" y="2867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17266</xdr:rowOff>
    </xdr:from>
    <xdr:ext cx="736600" cy="259045"/>
    <xdr:sp macro="" textlink="">
      <xdr:nvSpPr>
        <xdr:cNvPr id="72" name="テキスト ボックス 71"/>
        <xdr:cNvSpPr txBox="1"/>
      </xdr:nvSpPr>
      <xdr:spPr>
        <a:xfrm>
          <a:off x="4622800" y="263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693</xdr:rowOff>
    </xdr:from>
    <xdr:to>
      <xdr:col>3</xdr:col>
      <xdr:colOff>955675</xdr:colOff>
      <xdr:row>16</xdr:row>
      <xdr:rowOff>102293</xdr:rowOff>
    </xdr:to>
    <xdr:sp macro="" textlink="">
      <xdr:nvSpPr>
        <xdr:cNvPr id="73" name="円/楕円 72"/>
        <xdr:cNvSpPr/>
      </xdr:nvSpPr>
      <xdr:spPr bwMode="auto">
        <a:xfrm>
          <a:off x="4254500" y="279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112470</xdr:rowOff>
    </xdr:from>
    <xdr:ext cx="762000" cy="259045"/>
    <xdr:sp macro="" textlink="">
      <xdr:nvSpPr>
        <xdr:cNvPr id="74" name="テキスト ボックス 73"/>
        <xdr:cNvSpPr txBox="1"/>
      </xdr:nvSpPr>
      <xdr:spPr>
        <a:xfrm>
          <a:off x="3924300" y="256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57325</xdr:rowOff>
    </xdr:from>
    <xdr:to>
      <xdr:col>3</xdr:col>
      <xdr:colOff>257175</xdr:colOff>
      <xdr:row>16</xdr:row>
      <xdr:rowOff>158925</xdr:rowOff>
    </xdr:to>
    <xdr:sp macro="" textlink="">
      <xdr:nvSpPr>
        <xdr:cNvPr id="75" name="円/楕円 74"/>
        <xdr:cNvSpPr/>
      </xdr:nvSpPr>
      <xdr:spPr bwMode="auto">
        <a:xfrm>
          <a:off x="3556000" y="284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169102</xdr:rowOff>
    </xdr:from>
    <xdr:ext cx="762000" cy="259045"/>
    <xdr:sp macro="" textlink="">
      <xdr:nvSpPr>
        <xdr:cNvPr id="76" name="テキスト ボックス 75"/>
        <xdr:cNvSpPr txBox="1"/>
      </xdr:nvSpPr>
      <xdr:spPr>
        <a:xfrm>
          <a:off x="3225800" y="261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97627</xdr:rowOff>
    </xdr:from>
    <xdr:to>
      <xdr:col>2</xdr:col>
      <xdr:colOff>692150</xdr:colOff>
      <xdr:row>17</xdr:row>
      <xdr:rowOff>27777</xdr:rowOff>
    </xdr:to>
    <xdr:sp macro="" textlink="">
      <xdr:nvSpPr>
        <xdr:cNvPr id="77" name="円/楕円 76"/>
        <xdr:cNvSpPr/>
      </xdr:nvSpPr>
      <xdr:spPr bwMode="auto">
        <a:xfrm>
          <a:off x="2857500" y="28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37954</xdr:rowOff>
    </xdr:from>
    <xdr:ext cx="762000" cy="259045"/>
    <xdr:sp macro="" textlink="">
      <xdr:nvSpPr>
        <xdr:cNvPr id="78" name="テキスト ボックス 77"/>
        <xdr:cNvSpPr txBox="1"/>
      </xdr:nvSpPr>
      <xdr:spPr>
        <a:xfrm>
          <a:off x="2527300" y="265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96507</xdr:rowOff>
    </xdr:from>
    <xdr:to>
      <xdr:col>4</xdr:col>
      <xdr:colOff>1117600</xdr:colOff>
      <xdr:row>34</xdr:row>
      <xdr:rowOff>148527</xdr:rowOff>
    </xdr:to>
    <xdr:cxnSp macro="">
      <xdr:nvCxnSpPr>
        <xdr:cNvPr id="111" name="直線コネクタ 110"/>
        <xdr:cNvCxnSpPr/>
      </xdr:nvCxnSpPr>
      <xdr:spPr bwMode="auto">
        <a:xfrm>
          <a:off x="5003800" y="6363957"/>
          <a:ext cx="647700" cy="5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66383</xdr:rowOff>
    </xdr:from>
    <xdr:to>
      <xdr:col>4</xdr:col>
      <xdr:colOff>469900</xdr:colOff>
      <xdr:row>34</xdr:row>
      <xdr:rowOff>96507</xdr:rowOff>
    </xdr:to>
    <xdr:cxnSp macro="">
      <xdr:nvCxnSpPr>
        <xdr:cNvPr id="114" name="直線コネクタ 113"/>
        <xdr:cNvCxnSpPr/>
      </xdr:nvCxnSpPr>
      <xdr:spPr bwMode="auto">
        <a:xfrm>
          <a:off x="4305300" y="6333833"/>
          <a:ext cx="698500" cy="3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52515</xdr:rowOff>
    </xdr:from>
    <xdr:to>
      <xdr:col>3</xdr:col>
      <xdr:colOff>904875</xdr:colOff>
      <xdr:row>34</xdr:row>
      <xdr:rowOff>66383</xdr:rowOff>
    </xdr:to>
    <xdr:cxnSp macro="">
      <xdr:nvCxnSpPr>
        <xdr:cNvPr id="117" name="直線コネクタ 116"/>
        <xdr:cNvCxnSpPr/>
      </xdr:nvCxnSpPr>
      <xdr:spPr bwMode="auto">
        <a:xfrm>
          <a:off x="3606800" y="6319965"/>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30747</xdr:rowOff>
    </xdr:from>
    <xdr:to>
      <xdr:col>3</xdr:col>
      <xdr:colOff>206375</xdr:colOff>
      <xdr:row>34</xdr:row>
      <xdr:rowOff>52515</xdr:rowOff>
    </xdr:to>
    <xdr:cxnSp macro="">
      <xdr:nvCxnSpPr>
        <xdr:cNvPr id="120" name="直線コネクタ 119"/>
        <xdr:cNvCxnSpPr/>
      </xdr:nvCxnSpPr>
      <xdr:spPr bwMode="auto">
        <a:xfrm>
          <a:off x="2908300" y="6298197"/>
          <a:ext cx="698500" cy="2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97727</xdr:rowOff>
    </xdr:from>
    <xdr:to>
      <xdr:col>5</xdr:col>
      <xdr:colOff>34925</xdr:colOff>
      <xdr:row>34</xdr:row>
      <xdr:rowOff>199327</xdr:rowOff>
    </xdr:to>
    <xdr:sp macro="" textlink="">
      <xdr:nvSpPr>
        <xdr:cNvPr id="130" name="円/楕円 129"/>
        <xdr:cNvSpPr/>
      </xdr:nvSpPr>
      <xdr:spPr bwMode="auto">
        <a:xfrm>
          <a:off x="5600700" y="636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285704</xdr:rowOff>
    </xdr:from>
    <xdr:ext cx="762000" cy="259045"/>
    <xdr:sp macro="" textlink="">
      <xdr:nvSpPr>
        <xdr:cNvPr id="131" name="人口1人当たり決算額の推移該当値テキスト445"/>
        <xdr:cNvSpPr txBox="1"/>
      </xdr:nvSpPr>
      <xdr:spPr>
        <a:xfrm>
          <a:off x="5740400" y="621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45707</xdr:rowOff>
    </xdr:from>
    <xdr:to>
      <xdr:col>4</xdr:col>
      <xdr:colOff>520700</xdr:colOff>
      <xdr:row>34</xdr:row>
      <xdr:rowOff>147307</xdr:rowOff>
    </xdr:to>
    <xdr:sp macro="" textlink="">
      <xdr:nvSpPr>
        <xdr:cNvPr id="132" name="円/楕円 131"/>
        <xdr:cNvSpPr/>
      </xdr:nvSpPr>
      <xdr:spPr bwMode="auto">
        <a:xfrm>
          <a:off x="4953000" y="631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157484</xdr:rowOff>
    </xdr:from>
    <xdr:ext cx="736600" cy="259045"/>
    <xdr:sp macro="" textlink="">
      <xdr:nvSpPr>
        <xdr:cNvPr id="133" name="テキスト ボックス 132"/>
        <xdr:cNvSpPr txBox="1"/>
      </xdr:nvSpPr>
      <xdr:spPr>
        <a:xfrm>
          <a:off x="4622800" y="608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15583</xdr:rowOff>
    </xdr:from>
    <xdr:to>
      <xdr:col>3</xdr:col>
      <xdr:colOff>955675</xdr:colOff>
      <xdr:row>34</xdr:row>
      <xdr:rowOff>117183</xdr:rowOff>
    </xdr:to>
    <xdr:sp macro="" textlink="">
      <xdr:nvSpPr>
        <xdr:cNvPr id="134" name="円/楕円 133"/>
        <xdr:cNvSpPr/>
      </xdr:nvSpPr>
      <xdr:spPr bwMode="auto">
        <a:xfrm>
          <a:off x="4254500" y="628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127360</xdr:rowOff>
    </xdr:from>
    <xdr:ext cx="762000" cy="259045"/>
    <xdr:sp macro="" textlink="">
      <xdr:nvSpPr>
        <xdr:cNvPr id="135" name="テキスト ボックス 134"/>
        <xdr:cNvSpPr txBox="1"/>
      </xdr:nvSpPr>
      <xdr:spPr>
        <a:xfrm>
          <a:off x="3924300" y="60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1715</xdr:rowOff>
    </xdr:from>
    <xdr:to>
      <xdr:col>3</xdr:col>
      <xdr:colOff>257175</xdr:colOff>
      <xdr:row>34</xdr:row>
      <xdr:rowOff>103315</xdr:rowOff>
    </xdr:to>
    <xdr:sp macro="" textlink="">
      <xdr:nvSpPr>
        <xdr:cNvPr id="136" name="円/楕円 135"/>
        <xdr:cNvSpPr/>
      </xdr:nvSpPr>
      <xdr:spPr bwMode="auto">
        <a:xfrm>
          <a:off x="3556000" y="62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113492</xdr:rowOff>
    </xdr:from>
    <xdr:ext cx="762000" cy="259045"/>
    <xdr:sp macro="" textlink="">
      <xdr:nvSpPr>
        <xdr:cNvPr id="137" name="テキスト ボックス 136"/>
        <xdr:cNvSpPr txBox="1"/>
      </xdr:nvSpPr>
      <xdr:spPr>
        <a:xfrm>
          <a:off x="3225800" y="603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322847</xdr:rowOff>
    </xdr:from>
    <xdr:to>
      <xdr:col>2</xdr:col>
      <xdr:colOff>692150</xdr:colOff>
      <xdr:row>34</xdr:row>
      <xdr:rowOff>81547</xdr:rowOff>
    </xdr:to>
    <xdr:sp macro="" textlink="">
      <xdr:nvSpPr>
        <xdr:cNvPr id="138" name="円/楕円 137"/>
        <xdr:cNvSpPr/>
      </xdr:nvSpPr>
      <xdr:spPr bwMode="auto">
        <a:xfrm>
          <a:off x="2857500" y="624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91724</xdr:rowOff>
    </xdr:from>
    <xdr:ext cx="762000" cy="259045"/>
    <xdr:sp macro="" textlink="">
      <xdr:nvSpPr>
        <xdr:cNvPr id="139" name="テキスト ボックス 138"/>
        <xdr:cNvSpPr txBox="1"/>
      </xdr:nvSpPr>
      <xdr:spPr>
        <a:xfrm>
          <a:off x="2527300" y="601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財政調整基金残高については、ここ数年着実に積み立ててきたこともあり</a:t>
          </a:r>
          <a:r>
            <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5.42</a:t>
          </a: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ポイント上昇しているが、今後の財政運営においても鋭意積立金確保に努める。実質収支額については、歳出総額の減少により</a:t>
          </a:r>
          <a:r>
            <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1.54</a:t>
          </a: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ポイント増となった。実質単年度収支については、実質収支及び積立金の増により</a:t>
          </a:r>
          <a:r>
            <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1.96</a:t>
          </a: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ポイント増となった。</a:t>
          </a:r>
          <a:endParaRPr kumimoji="0"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今後、普通交付税の激変緩和期間に入り基金造成が厳しくなり、これまでのような実質単年度収支は見込めないが、人件費や経常経費の歳出抑制に努める。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資金不足により経営健全化計画を策定していた簡易水道事業及び船舶事業が、それぞれ平成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年度に資金不足を解消し、赤字額が解消された。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各会計とも実質赤字は発生していないが、医療費が高騰傾向にある国保会計、保険料を</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年度から改定予定の介護保険会計、診療収入の落ち込みが著しい診療所会計、新船造成予定のある船舶会計とそれぞれの特別会計に今後の不安要素を抱えている。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てにおいて一般会計からの基準外繰出金に頼っている状況下にあるため、今後はより一層、会計ごとに独立採算の意識を持ち、収入の確保及び歳出抑制を図るなど収支のバランスを精査し、使用料及び保険料等の適切な値上げを行うなど、引き続き健全な財政運営が図られるよう取り組んで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年度策定の公債費負担適正化計画に基づき、新規地方債の発行抑制、また、平成</a:t>
          </a: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年度にピークを迎えた元利償還が徐々に減少していることから、平成</a:t>
          </a: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年度決算において地方債許可団体基準である実質公債費比率</a:t>
          </a:r>
          <a:r>
            <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0"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を下回ることができた。しかしながら、県下ワースト１である高い公債費比率に変わりはなく、</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さらに、今後は本庁舎建設や造船事業などの大型事業が計画されているため、公共事業の適正な計画・管理・縮小を行い、引き続き新規地方債の発行抑制等、健全な財政運営に努める。</a:t>
          </a:r>
          <a:endParaRPr kumimoji="0"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地方債残高が平成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19</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を境に減少傾向にあること、ここ数年、基金への積立が着実に行われていること、新規地方債についても交付税措置のある有利な起債の借入を行っていること等から、将来負担比率は減少傾向にある。しかしながら、地方債残高は高水準であり、普通交付税の合併算定替修了後（激変緩和措置期間：</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H27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H31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）は一層厳しい財政状況が予想されるため、今後も新規地方債の発行抑制等、健全な財政運営に努める。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10103897</v>
      </c>
      <c r="BO4" s="379"/>
      <c r="BP4" s="379"/>
      <c r="BQ4" s="379"/>
      <c r="BR4" s="379"/>
      <c r="BS4" s="379"/>
      <c r="BT4" s="379"/>
      <c r="BU4" s="380"/>
      <c r="BV4" s="378">
        <v>10147937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9688454</v>
      </c>
      <c r="BO5" s="384"/>
      <c r="BP5" s="384"/>
      <c r="BQ5" s="384"/>
      <c r="BR5" s="384"/>
      <c r="BS5" s="384"/>
      <c r="BT5" s="384"/>
      <c r="BU5" s="385"/>
      <c r="BV5" s="383">
        <v>9829553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91.5</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415443</v>
      </c>
      <c r="BO6" s="384"/>
      <c r="BP6" s="384"/>
      <c r="BQ6" s="384"/>
      <c r="BR6" s="384"/>
      <c r="BS6" s="384"/>
      <c r="BT6" s="384"/>
      <c r="BU6" s="385"/>
      <c r="BV6" s="383">
        <v>318384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96.8</v>
      </c>
      <c r="CU6" s="528"/>
      <c r="CV6" s="528"/>
      <c r="CW6" s="528"/>
      <c r="CX6" s="528"/>
      <c r="CY6" s="528"/>
      <c r="CZ6" s="528"/>
      <c r="DA6" s="529"/>
      <c r="DB6" s="527">
        <v>98.9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20280</v>
      </c>
      <c r="BO7" s="384"/>
      <c r="BP7" s="384"/>
      <c r="BQ7" s="384"/>
      <c r="BR7" s="384"/>
      <c r="BS7" s="384"/>
      <c r="BT7" s="384"/>
      <c r="BU7" s="385"/>
      <c r="BV7" s="383">
        <v>10770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6146278</v>
      </c>
      <c r="CU7" s="384"/>
      <c r="CV7" s="384"/>
      <c r="CW7" s="384"/>
      <c r="CX7" s="384"/>
      <c r="CY7" s="384"/>
      <c r="CZ7" s="384"/>
      <c r="DA7" s="385"/>
      <c r="DB7" s="383">
        <v>6293706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395163</v>
      </c>
      <c r="BO8" s="384"/>
      <c r="BP8" s="384"/>
      <c r="BQ8" s="384"/>
      <c r="BR8" s="384"/>
      <c r="BS8" s="384"/>
      <c r="BT8" s="384"/>
      <c r="BU8" s="385"/>
      <c r="BV8" s="383">
        <v>307614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13589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87549</v>
      </c>
      <c r="BO9" s="384"/>
      <c r="BP9" s="384"/>
      <c r="BQ9" s="384"/>
      <c r="BR9" s="384"/>
      <c r="BS9" s="384"/>
      <c r="BT9" s="384"/>
      <c r="BU9" s="385"/>
      <c r="BV9" s="383">
        <v>150557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24</v>
      </c>
      <c r="CU9" s="354"/>
      <c r="CV9" s="354"/>
      <c r="CW9" s="354"/>
      <c r="CX9" s="354"/>
      <c r="CY9" s="354"/>
      <c r="CZ9" s="354"/>
      <c r="DA9" s="355"/>
      <c r="DB9" s="353">
        <v>26.5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13761</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308486</v>
      </c>
      <c r="BO10" s="384"/>
      <c r="BP10" s="384"/>
      <c r="BQ10" s="384"/>
      <c r="BR10" s="384"/>
      <c r="BS10" s="384"/>
      <c r="BT10" s="384"/>
      <c r="BU10" s="385"/>
      <c r="BV10" s="383">
        <v>120421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10770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13503</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13424</v>
      </c>
      <c r="S13" s="483"/>
      <c r="T13" s="483"/>
      <c r="U13" s="483"/>
      <c r="V13" s="484"/>
      <c r="W13" s="470" t="s">
        <v>122</v>
      </c>
      <c r="X13" s="396"/>
      <c r="Y13" s="396"/>
      <c r="Z13" s="396"/>
      <c r="AA13" s="396"/>
      <c r="AB13" s="397"/>
      <c r="AC13" s="359">
        <v>882</v>
      </c>
      <c r="AD13" s="360"/>
      <c r="AE13" s="360"/>
      <c r="AF13" s="360"/>
      <c r="AG13" s="361"/>
      <c r="AH13" s="359">
        <v>938</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396035</v>
      </c>
      <c r="BO13" s="384"/>
      <c r="BP13" s="384"/>
      <c r="BQ13" s="384"/>
      <c r="BR13" s="384"/>
      <c r="BS13" s="384"/>
      <c r="BT13" s="384"/>
      <c r="BU13" s="385"/>
      <c r="BV13" s="383">
        <v>281748</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17.100000000000001</v>
      </c>
      <c r="CU13" s="354"/>
      <c r="CV13" s="354"/>
      <c r="CW13" s="354"/>
      <c r="CX13" s="354"/>
      <c r="CY13" s="354"/>
      <c r="CZ13" s="354"/>
      <c r="DA13" s="355"/>
      <c r="DB13" s="353">
        <v>17.899999999999999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126</v>
      </c>
      <c r="M14" s="511"/>
      <c r="N14" s="511"/>
      <c r="O14" s="511"/>
      <c r="P14" s="511"/>
      <c r="Q14" s="512"/>
      <c r="R14" s="482">
        <v>13513</v>
      </c>
      <c r="S14" s="483"/>
      <c r="T14" s="483"/>
      <c r="U14" s="483"/>
      <c r="V14" s="484"/>
      <c r="W14" s="485"/>
      <c r="X14" s="399"/>
      <c r="Y14" s="399"/>
      <c r="Z14" s="399"/>
      <c r="AA14" s="399"/>
      <c r="AB14" s="400"/>
      <c r="AC14" s="475">
        <v>13.2</v>
      </c>
      <c r="AD14" s="476"/>
      <c r="AE14" s="476"/>
      <c r="AF14" s="476"/>
      <c r="AG14" s="477"/>
      <c r="AH14" s="475">
        <v>14.1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95.5</v>
      </c>
      <c r="CU14" s="454"/>
      <c r="CV14" s="454"/>
      <c r="CW14" s="454"/>
      <c r="CX14" s="454"/>
      <c r="CY14" s="454"/>
      <c r="CZ14" s="454"/>
      <c r="DA14" s="455"/>
      <c r="DB14" s="486">
        <v>114.4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13432</v>
      </c>
      <c r="S15" s="483"/>
      <c r="T15" s="483"/>
      <c r="U15" s="483"/>
      <c r="V15" s="484"/>
      <c r="W15" s="470" t="s">
        <v>128</v>
      </c>
      <c r="X15" s="396"/>
      <c r="Y15" s="396"/>
      <c r="Z15" s="396"/>
      <c r="AA15" s="396"/>
      <c r="AB15" s="397"/>
      <c r="AC15" s="359">
        <v>996</v>
      </c>
      <c r="AD15" s="360"/>
      <c r="AE15" s="360"/>
      <c r="AF15" s="360"/>
      <c r="AG15" s="361"/>
      <c r="AH15" s="359">
        <v>1172</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1171944</v>
      </c>
      <c r="BO15" s="379"/>
      <c r="BP15" s="379"/>
      <c r="BQ15" s="379"/>
      <c r="BR15" s="379"/>
      <c r="BS15" s="379"/>
      <c r="BT15" s="379"/>
      <c r="BU15" s="380"/>
      <c r="BV15" s="378">
        <v>1270623</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15</v>
      </c>
      <c r="AD16" s="476"/>
      <c r="AE16" s="476"/>
      <c r="AF16" s="476"/>
      <c r="AG16" s="477"/>
      <c r="AH16" s="475">
        <v>17.7</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4755776</v>
      </c>
      <c r="BO16" s="384"/>
      <c r="BP16" s="384"/>
      <c r="BQ16" s="384"/>
      <c r="BR16" s="384"/>
      <c r="BS16" s="384"/>
      <c r="BT16" s="384"/>
      <c r="BU16" s="385"/>
      <c r="BV16" s="383">
        <v>4898668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4779</v>
      </c>
      <c r="AD17" s="360"/>
      <c r="AE17" s="360"/>
      <c r="AF17" s="360"/>
      <c r="AG17" s="361"/>
      <c r="AH17" s="359">
        <v>4526</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1503670</v>
      </c>
      <c r="BO17" s="384"/>
      <c r="BP17" s="384"/>
      <c r="BQ17" s="384"/>
      <c r="BR17" s="384"/>
      <c r="BS17" s="384"/>
      <c r="BT17" s="384"/>
      <c r="BU17" s="385"/>
      <c r="BV17" s="383">
        <v>1641703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137</v>
      </c>
      <c r="C18" s="444"/>
      <c r="D18" s="444"/>
      <c r="E18" s="445"/>
      <c r="F18" s="445"/>
      <c r="G18" s="445"/>
      <c r="H18" s="445"/>
      <c r="I18" s="445"/>
      <c r="J18" s="445"/>
      <c r="K18" s="445"/>
      <c r="L18" s="446">
        <v>541</v>
      </c>
      <c r="M18" s="446"/>
      <c r="N18" s="446"/>
      <c r="O18" s="446"/>
      <c r="P18" s="446"/>
      <c r="Q18" s="446"/>
      <c r="R18" s="447"/>
      <c r="S18" s="447"/>
      <c r="T18" s="447"/>
      <c r="U18" s="447"/>
      <c r="V18" s="448"/>
      <c r="W18" s="462"/>
      <c r="X18" s="463"/>
      <c r="Y18" s="463"/>
      <c r="Z18" s="463"/>
      <c r="AA18" s="463"/>
      <c r="AB18" s="471"/>
      <c r="AC18" s="347">
        <v>71.8</v>
      </c>
      <c r="AD18" s="348"/>
      <c r="AE18" s="348"/>
      <c r="AF18" s="348"/>
      <c r="AG18" s="449"/>
      <c r="AH18" s="347">
        <v>68.2</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5677764</v>
      </c>
      <c r="BO18" s="384"/>
      <c r="BP18" s="384"/>
      <c r="BQ18" s="384"/>
      <c r="BR18" s="384"/>
      <c r="BS18" s="384"/>
      <c r="BT18" s="384"/>
      <c r="BU18" s="385"/>
      <c r="BV18" s="383">
        <v>5849154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139</v>
      </c>
      <c r="C19" s="444"/>
      <c r="D19" s="444"/>
      <c r="E19" s="445"/>
      <c r="F19" s="445"/>
      <c r="G19" s="445"/>
      <c r="H19" s="445"/>
      <c r="I19" s="445"/>
      <c r="J19" s="445"/>
      <c r="K19" s="445"/>
      <c r="L19" s="451">
        <v>25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7264606</v>
      </c>
      <c r="BO19" s="384"/>
      <c r="BP19" s="384"/>
      <c r="BQ19" s="384"/>
      <c r="BR19" s="384"/>
      <c r="BS19" s="384"/>
      <c r="BT19" s="384"/>
      <c r="BU19" s="385"/>
      <c r="BV19" s="383">
        <v>7104873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141</v>
      </c>
      <c r="C20" s="444"/>
      <c r="D20" s="444"/>
      <c r="E20" s="445"/>
      <c r="F20" s="445"/>
      <c r="G20" s="445"/>
      <c r="H20" s="445"/>
      <c r="I20" s="445"/>
      <c r="J20" s="445"/>
      <c r="K20" s="445"/>
      <c r="L20" s="451">
        <v>6248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13744423</v>
      </c>
      <c r="BO23" s="384"/>
      <c r="BP23" s="384"/>
      <c r="BQ23" s="384"/>
      <c r="BR23" s="384"/>
      <c r="BS23" s="384"/>
      <c r="BT23" s="384"/>
      <c r="BU23" s="385"/>
      <c r="BV23" s="383">
        <v>14132907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7610</v>
      </c>
      <c r="R24" s="360"/>
      <c r="S24" s="360"/>
      <c r="T24" s="360"/>
      <c r="U24" s="360"/>
      <c r="V24" s="361"/>
      <c r="W24" s="425"/>
      <c r="X24" s="416"/>
      <c r="Y24" s="417"/>
      <c r="Z24" s="356" t="s">
        <v>151</v>
      </c>
      <c r="AA24" s="357"/>
      <c r="AB24" s="357"/>
      <c r="AC24" s="357"/>
      <c r="AD24" s="357"/>
      <c r="AE24" s="357"/>
      <c r="AF24" s="357"/>
      <c r="AG24" s="358"/>
      <c r="AH24" s="359">
        <v>150</v>
      </c>
      <c r="AI24" s="360"/>
      <c r="AJ24" s="360"/>
      <c r="AK24" s="360"/>
      <c r="AL24" s="361"/>
      <c r="AM24" s="359">
        <v>460950</v>
      </c>
      <c r="AN24" s="360"/>
      <c r="AO24" s="360"/>
      <c r="AP24" s="360"/>
      <c r="AQ24" s="360"/>
      <c r="AR24" s="361"/>
      <c r="AS24" s="359">
        <v>3073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9054837</v>
      </c>
      <c r="BO24" s="384"/>
      <c r="BP24" s="384"/>
      <c r="BQ24" s="384"/>
      <c r="BR24" s="384"/>
      <c r="BS24" s="384"/>
      <c r="BT24" s="384"/>
      <c r="BU24" s="385"/>
      <c r="BV24" s="383">
        <v>9443703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6000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1403037</v>
      </c>
      <c r="BO25" s="379"/>
      <c r="BP25" s="379"/>
      <c r="BQ25" s="379"/>
      <c r="BR25" s="379"/>
      <c r="BS25" s="379"/>
      <c r="BT25" s="379"/>
      <c r="BU25" s="380"/>
      <c r="BV25" s="378">
        <v>1101839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5670</v>
      </c>
      <c r="R26" s="360"/>
      <c r="S26" s="360"/>
      <c r="T26" s="360"/>
      <c r="U26" s="360"/>
      <c r="V26" s="361"/>
      <c r="W26" s="425"/>
      <c r="X26" s="416"/>
      <c r="Y26" s="417"/>
      <c r="Z26" s="356" t="s">
        <v>157</v>
      </c>
      <c r="AA26" s="436"/>
      <c r="AB26" s="436"/>
      <c r="AC26" s="436"/>
      <c r="AD26" s="436"/>
      <c r="AE26" s="436"/>
      <c r="AF26" s="436"/>
      <c r="AG26" s="437"/>
      <c r="AH26" s="359">
        <v>6</v>
      </c>
      <c r="AI26" s="360"/>
      <c r="AJ26" s="360"/>
      <c r="AK26" s="360"/>
      <c r="AL26" s="361"/>
      <c r="AM26" s="359">
        <v>19794</v>
      </c>
      <c r="AN26" s="360"/>
      <c r="AO26" s="360"/>
      <c r="AP26" s="360"/>
      <c r="AQ26" s="360"/>
      <c r="AR26" s="361"/>
      <c r="AS26" s="359">
        <v>3299</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3040</v>
      </c>
      <c r="R27" s="360"/>
      <c r="S27" s="360"/>
      <c r="T27" s="360"/>
      <c r="U27" s="360"/>
      <c r="V27" s="361"/>
      <c r="W27" s="425"/>
      <c r="X27" s="416"/>
      <c r="Y27" s="417"/>
      <c r="Z27" s="356" t="s">
        <v>160</v>
      </c>
      <c r="AA27" s="357"/>
      <c r="AB27" s="357"/>
      <c r="AC27" s="357"/>
      <c r="AD27" s="357"/>
      <c r="AE27" s="357"/>
      <c r="AF27" s="357"/>
      <c r="AG27" s="358"/>
      <c r="AH27" s="359">
        <v>5</v>
      </c>
      <c r="AI27" s="360"/>
      <c r="AJ27" s="360"/>
      <c r="AK27" s="360"/>
      <c r="AL27" s="361"/>
      <c r="AM27" s="359">
        <v>21653</v>
      </c>
      <c r="AN27" s="360"/>
      <c r="AO27" s="360"/>
      <c r="AP27" s="360"/>
      <c r="AQ27" s="360"/>
      <c r="AR27" s="361"/>
      <c r="AS27" s="359">
        <v>4331</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136207</v>
      </c>
      <c r="BO27" s="387"/>
      <c r="BP27" s="387"/>
      <c r="BQ27" s="387"/>
      <c r="BR27" s="387"/>
      <c r="BS27" s="387"/>
      <c r="BT27" s="387"/>
      <c r="BU27" s="388"/>
      <c r="BV27" s="386">
        <v>136206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2510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1339668</v>
      </c>
      <c r="BO28" s="379"/>
      <c r="BP28" s="379"/>
      <c r="BQ28" s="379"/>
      <c r="BR28" s="379"/>
      <c r="BS28" s="379"/>
      <c r="BT28" s="379"/>
      <c r="BU28" s="380"/>
      <c r="BV28" s="378">
        <v>1031182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14</v>
      </c>
      <c r="M29" s="360"/>
      <c r="N29" s="360"/>
      <c r="O29" s="360"/>
      <c r="P29" s="361"/>
      <c r="Q29" s="359">
        <v>2280</v>
      </c>
      <c r="R29" s="360"/>
      <c r="S29" s="360"/>
      <c r="T29" s="360"/>
      <c r="U29" s="360"/>
      <c r="V29" s="361"/>
      <c r="W29" s="425"/>
      <c r="X29" s="416"/>
      <c r="Y29" s="417"/>
      <c r="Z29" s="356" t="s">
        <v>167</v>
      </c>
      <c r="AA29" s="357"/>
      <c r="AB29" s="357"/>
      <c r="AC29" s="357"/>
      <c r="AD29" s="357"/>
      <c r="AE29" s="357"/>
      <c r="AF29" s="357"/>
      <c r="AG29" s="358"/>
      <c r="AH29" s="359">
        <v>155</v>
      </c>
      <c r="AI29" s="360"/>
      <c r="AJ29" s="360"/>
      <c r="AK29" s="360"/>
      <c r="AL29" s="361"/>
      <c r="AM29" s="359">
        <v>482603</v>
      </c>
      <c r="AN29" s="360"/>
      <c r="AO29" s="360"/>
      <c r="AP29" s="360"/>
      <c r="AQ29" s="360"/>
      <c r="AR29" s="361"/>
      <c r="AS29" s="359">
        <v>3114</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52804</v>
      </c>
      <c r="BO29" s="384"/>
      <c r="BP29" s="384"/>
      <c r="BQ29" s="384"/>
      <c r="BR29" s="384"/>
      <c r="BS29" s="384"/>
      <c r="BT29" s="384"/>
      <c r="BU29" s="385"/>
      <c r="BV29" s="383">
        <v>12797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169</v>
      </c>
      <c r="AA30" s="434"/>
      <c r="AB30" s="434"/>
      <c r="AC30" s="434"/>
      <c r="AD30" s="434"/>
      <c r="AE30" s="434"/>
      <c r="AF30" s="434"/>
      <c r="AG30" s="435"/>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502513</v>
      </c>
      <c r="BO30" s="387"/>
      <c r="BP30" s="387"/>
      <c r="BQ30" s="387"/>
      <c r="BR30" s="387"/>
      <c r="BS30" s="387"/>
      <c r="BT30" s="387"/>
      <c r="BU30" s="388"/>
      <c r="BV30" s="386">
        <v>269317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屋久島町国民健康保険事業特別会計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屋久島町簡易水道事業特別会計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熊毛地区消防組合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屋久島町診療所事業特別会計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屋久島町介護保険事業特別会計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屋久島町農業集落排水事業特別会計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鹿児島県市町村総合事務組合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屋久島町後期高齢者医療事業特別会計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屋久島町船舶事業特別会計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鹿児島県後期高齢者医療広域連合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鹿児島県後期高齢者医療広域連合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191</v>
      </c>
      <c r="DI1" s="700"/>
      <c r="DJ1" s="700"/>
      <c r="DK1" s="700"/>
      <c r="DL1" s="700"/>
      <c r="DM1" s="700"/>
      <c r="DN1" s="701"/>
      <c r="DP1" s="699" t="s">
        <v>192</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194</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195</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196</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197</v>
      </c>
      <c r="S4" s="647"/>
      <c r="T4" s="647"/>
      <c r="U4" s="647"/>
      <c r="V4" s="647"/>
      <c r="W4" s="647"/>
      <c r="X4" s="647"/>
      <c r="Y4" s="648"/>
      <c r="Z4" s="646" t="s">
        <v>198</v>
      </c>
      <c r="AA4" s="647"/>
      <c r="AB4" s="647"/>
      <c r="AC4" s="648"/>
      <c r="AD4" s="646" t="s">
        <v>199</v>
      </c>
      <c r="AE4" s="647"/>
      <c r="AF4" s="647"/>
      <c r="AG4" s="647"/>
      <c r="AH4" s="647"/>
      <c r="AI4" s="647"/>
      <c r="AJ4" s="647"/>
      <c r="AK4" s="648"/>
      <c r="AL4" s="646" t="s">
        <v>198</v>
      </c>
      <c r="AM4" s="647"/>
      <c r="AN4" s="647"/>
      <c r="AO4" s="648"/>
      <c r="AP4" s="702" t="s">
        <v>200</v>
      </c>
      <c r="AQ4" s="702"/>
      <c r="AR4" s="702"/>
      <c r="AS4" s="702"/>
      <c r="AT4" s="702"/>
      <c r="AU4" s="702"/>
      <c r="AV4" s="702"/>
      <c r="AW4" s="702"/>
      <c r="AX4" s="702"/>
      <c r="AY4" s="702"/>
      <c r="AZ4" s="702"/>
      <c r="BA4" s="702"/>
      <c r="BB4" s="702"/>
      <c r="BC4" s="702"/>
      <c r="BD4" s="702"/>
      <c r="BE4" s="702"/>
      <c r="BF4" s="702"/>
      <c r="BG4" s="702" t="s">
        <v>201</v>
      </c>
      <c r="BH4" s="702"/>
      <c r="BI4" s="702"/>
      <c r="BJ4" s="702"/>
      <c r="BK4" s="702"/>
      <c r="BL4" s="702"/>
      <c r="BM4" s="702"/>
      <c r="BN4" s="702"/>
      <c r="BO4" s="702" t="s">
        <v>198</v>
      </c>
      <c r="BP4" s="702"/>
      <c r="BQ4" s="702"/>
      <c r="BR4" s="702"/>
      <c r="BS4" s="702" t="s">
        <v>202</v>
      </c>
      <c r="BT4" s="702"/>
      <c r="BU4" s="702"/>
      <c r="BV4" s="702"/>
      <c r="BW4" s="702"/>
      <c r="BX4" s="702"/>
      <c r="BY4" s="702"/>
      <c r="BZ4" s="702"/>
      <c r="CA4" s="702"/>
      <c r="CB4" s="702"/>
      <c r="CD4" s="691" t="s">
        <v>203</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204</v>
      </c>
      <c r="C5" s="674"/>
      <c r="D5" s="674"/>
      <c r="E5" s="674"/>
      <c r="F5" s="674"/>
      <c r="G5" s="674"/>
      <c r="H5" s="674"/>
      <c r="I5" s="674"/>
      <c r="J5" s="674"/>
      <c r="K5" s="674"/>
      <c r="L5" s="674"/>
      <c r="M5" s="674"/>
      <c r="N5" s="674"/>
      <c r="O5" s="674"/>
      <c r="P5" s="674"/>
      <c r="Q5" s="675"/>
      <c r="R5" s="636">
        <v>1327009</v>
      </c>
      <c r="S5" s="637"/>
      <c r="T5" s="637"/>
      <c r="U5" s="637"/>
      <c r="V5" s="637"/>
      <c r="W5" s="637"/>
      <c r="X5" s="637"/>
      <c r="Y5" s="684"/>
      <c r="Z5" s="697">
        <v>13.1</v>
      </c>
      <c r="AA5" s="697"/>
      <c r="AB5" s="697"/>
      <c r="AC5" s="697"/>
      <c r="AD5" s="698">
        <v>1327009</v>
      </c>
      <c r="AE5" s="698"/>
      <c r="AF5" s="698"/>
      <c r="AG5" s="698"/>
      <c r="AH5" s="698"/>
      <c r="AI5" s="698"/>
      <c r="AJ5" s="698"/>
      <c r="AK5" s="698"/>
      <c r="AL5" s="685">
        <v>22.6</v>
      </c>
      <c r="AM5" s="654"/>
      <c r="AN5" s="654"/>
      <c r="AO5" s="686"/>
      <c r="AP5" s="673" t="s">
        <v>205</v>
      </c>
      <c r="AQ5" s="674"/>
      <c r="AR5" s="674"/>
      <c r="AS5" s="674"/>
      <c r="AT5" s="674"/>
      <c r="AU5" s="674"/>
      <c r="AV5" s="674"/>
      <c r="AW5" s="674"/>
      <c r="AX5" s="674"/>
      <c r="AY5" s="674"/>
      <c r="AZ5" s="674"/>
      <c r="BA5" s="674"/>
      <c r="BB5" s="674"/>
      <c r="BC5" s="674"/>
      <c r="BD5" s="674"/>
      <c r="BE5" s="674"/>
      <c r="BF5" s="675"/>
      <c r="BG5" s="586">
        <v>1316126</v>
      </c>
      <c r="BH5" s="587"/>
      <c r="BI5" s="587"/>
      <c r="BJ5" s="587"/>
      <c r="BK5" s="587"/>
      <c r="BL5" s="587"/>
      <c r="BM5" s="587"/>
      <c r="BN5" s="588"/>
      <c r="BO5" s="639">
        <v>99.2</v>
      </c>
      <c r="BP5" s="639"/>
      <c r="BQ5" s="639"/>
      <c r="BR5" s="639"/>
      <c r="BS5" s="640" t="s">
        <v>206</v>
      </c>
      <c r="BT5" s="640"/>
      <c r="BU5" s="640"/>
      <c r="BV5" s="640"/>
      <c r="BW5" s="640"/>
      <c r="BX5" s="640"/>
      <c r="BY5" s="640"/>
      <c r="BZ5" s="640"/>
      <c r="CA5" s="640"/>
      <c r="CB5" s="676"/>
      <c r="CD5" s="691" t="s">
        <v>200</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198</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x14ac:dyDescent="0.15">
      <c r="B6" s="583" t="s">
        <v>210</v>
      </c>
      <c r="C6" s="584"/>
      <c r="D6" s="584"/>
      <c r="E6" s="584"/>
      <c r="F6" s="584"/>
      <c r="G6" s="584"/>
      <c r="H6" s="584"/>
      <c r="I6" s="584"/>
      <c r="J6" s="584"/>
      <c r="K6" s="584"/>
      <c r="L6" s="584"/>
      <c r="M6" s="584"/>
      <c r="N6" s="584"/>
      <c r="O6" s="584"/>
      <c r="P6" s="584"/>
      <c r="Q6" s="585"/>
      <c r="R6" s="586">
        <v>76783</v>
      </c>
      <c r="S6" s="587"/>
      <c r="T6" s="587"/>
      <c r="U6" s="587"/>
      <c r="V6" s="587"/>
      <c r="W6" s="587"/>
      <c r="X6" s="587"/>
      <c r="Y6" s="588"/>
      <c r="Z6" s="639">
        <v>0.8</v>
      </c>
      <c r="AA6" s="639"/>
      <c r="AB6" s="639"/>
      <c r="AC6" s="639"/>
      <c r="AD6" s="640">
        <v>76783</v>
      </c>
      <c r="AE6" s="640"/>
      <c r="AF6" s="640"/>
      <c r="AG6" s="640"/>
      <c r="AH6" s="640"/>
      <c r="AI6" s="640"/>
      <c r="AJ6" s="640"/>
      <c r="AK6" s="640"/>
      <c r="AL6" s="609">
        <v>1.3</v>
      </c>
      <c r="AM6" s="641"/>
      <c r="AN6" s="641"/>
      <c r="AO6" s="642"/>
      <c r="AP6" s="583" t="s">
        <v>211</v>
      </c>
      <c r="AQ6" s="584"/>
      <c r="AR6" s="584"/>
      <c r="AS6" s="584"/>
      <c r="AT6" s="584"/>
      <c r="AU6" s="584"/>
      <c r="AV6" s="584"/>
      <c r="AW6" s="584"/>
      <c r="AX6" s="584"/>
      <c r="AY6" s="584"/>
      <c r="AZ6" s="584"/>
      <c r="BA6" s="584"/>
      <c r="BB6" s="584"/>
      <c r="BC6" s="584"/>
      <c r="BD6" s="584"/>
      <c r="BE6" s="584"/>
      <c r="BF6" s="585"/>
      <c r="BG6" s="586">
        <v>1316126</v>
      </c>
      <c r="BH6" s="587"/>
      <c r="BI6" s="587"/>
      <c r="BJ6" s="587"/>
      <c r="BK6" s="587"/>
      <c r="BL6" s="587"/>
      <c r="BM6" s="587"/>
      <c r="BN6" s="588"/>
      <c r="BO6" s="639">
        <v>99.2</v>
      </c>
      <c r="BP6" s="639"/>
      <c r="BQ6" s="639"/>
      <c r="BR6" s="639"/>
      <c r="BS6" s="640" t="s">
        <v>206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119422</v>
      </c>
      <c r="CS6" s="587"/>
      <c r="CT6" s="587"/>
      <c r="CU6" s="587"/>
      <c r="CV6" s="587"/>
      <c r="CW6" s="587"/>
      <c r="CX6" s="587"/>
      <c r="CY6" s="588"/>
      <c r="CZ6" s="639">
        <v>1.2</v>
      </c>
      <c r="DA6" s="639"/>
      <c r="DB6" s="639"/>
      <c r="DC6" s="639"/>
      <c r="DD6" s="592" t="s">
        <v>206</v>
      </c>
      <c r="DE6" s="587"/>
      <c r="DF6" s="587"/>
      <c r="DG6" s="587"/>
      <c r="DH6" s="587"/>
      <c r="DI6" s="587"/>
      <c r="DJ6" s="587"/>
      <c r="DK6" s="587"/>
      <c r="DL6" s="587"/>
      <c r="DM6" s="587"/>
      <c r="DN6" s="587"/>
      <c r="DO6" s="587"/>
      <c r="DP6" s="588"/>
      <c r="DQ6" s="592">
        <v>119422</v>
      </c>
      <c r="DR6" s="587"/>
      <c r="DS6" s="587"/>
      <c r="DT6" s="587"/>
      <c r="DU6" s="587"/>
      <c r="DV6" s="587"/>
      <c r="DW6" s="587"/>
      <c r="DX6" s="587"/>
      <c r="DY6" s="587"/>
      <c r="DZ6" s="587"/>
      <c r="EA6" s="587"/>
      <c r="EB6" s="587"/>
      <c r="EC6" s="622"/>
    </row>
    <row r="7" spans="2:143" ht="11.25" customHeight="1" x14ac:dyDescent="0.15">
      <c r="B7" s="583" t="s">
        <v>213</v>
      </c>
      <c r="C7" s="584"/>
      <c r="D7" s="584"/>
      <c r="E7" s="584"/>
      <c r="F7" s="584"/>
      <c r="G7" s="584"/>
      <c r="H7" s="584"/>
      <c r="I7" s="584"/>
      <c r="J7" s="584"/>
      <c r="K7" s="584"/>
      <c r="L7" s="584"/>
      <c r="M7" s="584"/>
      <c r="N7" s="584"/>
      <c r="O7" s="584"/>
      <c r="P7" s="584"/>
      <c r="Q7" s="585"/>
      <c r="R7" s="586">
        <v>1944</v>
      </c>
      <c r="S7" s="587"/>
      <c r="T7" s="587"/>
      <c r="U7" s="587"/>
      <c r="V7" s="587"/>
      <c r="W7" s="587"/>
      <c r="X7" s="587"/>
      <c r="Y7" s="588"/>
      <c r="Z7" s="639">
        <v>0</v>
      </c>
      <c r="AA7" s="639"/>
      <c r="AB7" s="639"/>
      <c r="AC7" s="639"/>
      <c r="AD7" s="640">
        <v>1944</v>
      </c>
      <c r="AE7" s="640"/>
      <c r="AF7" s="640"/>
      <c r="AG7" s="640"/>
      <c r="AH7" s="640"/>
      <c r="AI7" s="640"/>
      <c r="AJ7" s="640"/>
      <c r="AK7" s="640"/>
      <c r="AL7" s="609">
        <v>0</v>
      </c>
      <c r="AM7" s="641"/>
      <c r="AN7" s="641"/>
      <c r="AO7" s="642"/>
      <c r="AP7" s="583" t="s">
        <v>214</v>
      </c>
      <c r="AQ7" s="584"/>
      <c r="AR7" s="584"/>
      <c r="AS7" s="584"/>
      <c r="AT7" s="584"/>
      <c r="AU7" s="584"/>
      <c r="AV7" s="584"/>
      <c r="AW7" s="584"/>
      <c r="AX7" s="584"/>
      <c r="AY7" s="584"/>
      <c r="AZ7" s="584"/>
      <c r="BA7" s="584"/>
      <c r="BB7" s="584"/>
      <c r="BC7" s="584"/>
      <c r="BD7" s="584"/>
      <c r="BE7" s="584"/>
      <c r="BF7" s="585"/>
      <c r="BG7" s="586">
        <v>481365</v>
      </c>
      <c r="BH7" s="587"/>
      <c r="BI7" s="587"/>
      <c r="BJ7" s="587"/>
      <c r="BK7" s="587"/>
      <c r="BL7" s="587"/>
      <c r="BM7" s="587"/>
      <c r="BN7" s="588"/>
      <c r="BO7" s="639">
        <v>36.299999999999997</v>
      </c>
      <c r="BP7" s="639"/>
      <c r="BQ7" s="639"/>
      <c r="BR7" s="639"/>
      <c r="BS7" s="640" t="s">
        <v>206</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1546672</v>
      </c>
      <c r="CS7" s="587"/>
      <c r="CT7" s="587"/>
      <c r="CU7" s="587"/>
      <c r="CV7" s="587"/>
      <c r="CW7" s="587"/>
      <c r="CX7" s="587"/>
      <c r="CY7" s="588"/>
      <c r="CZ7" s="639">
        <v>16</v>
      </c>
      <c r="DA7" s="639"/>
      <c r="DB7" s="639"/>
      <c r="DC7" s="639"/>
      <c r="DD7" s="592">
        <v>26566</v>
      </c>
      <c r="DE7" s="587"/>
      <c r="DF7" s="587"/>
      <c r="DG7" s="587"/>
      <c r="DH7" s="587"/>
      <c r="DI7" s="587"/>
      <c r="DJ7" s="587"/>
      <c r="DK7" s="587"/>
      <c r="DL7" s="587"/>
      <c r="DM7" s="587"/>
      <c r="DN7" s="587"/>
      <c r="DO7" s="587"/>
      <c r="DP7" s="588"/>
      <c r="DQ7" s="592">
        <v>1471722</v>
      </c>
      <c r="DR7" s="587"/>
      <c r="DS7" s="587"/>
      <c r="DT7" s="587"/>
      <c r="DU7" s="587"/>
      <c r="DV7" s="587"/>
      <c r="DW7" s="587"/>
      <c r="DX7" s="587"/>
      <c r="DY7" s="587"/>
      <c r="DZ7" s="587"/>
      <c r="EA7" s="587"/>
      <c r="EB7" s="587"/>
      <c r="EC7" s="622"/>
    </row>
    <row r="8" spans="2:143" ht="11.25" customHeight="1" x14ac:dyDescent="0.15">
      <c r="B8" s="583" t="s">
        <v>216</v>
      </c>
      <c r="C8" s="584"/>
      <c r="D8" s="584"/>
      <c r="E8" s="584"/>
      <c r="F8" s="584"/>
      <c r="G8" s="584"/>
      <c r="H8" s="584"/>
      <c r="I8" s="584"/>
      <c r="J8" s="584"/>
      <c r="K8" s="584"/>
      <c r="L8" s="584"/>
      <c r="M8" s="584"/>
      <c r="N8" s="584"/>
      <c r="O8" s="584"/>
      <c r="P8" s="584"/>
      <c r="Q8" s="585"/>
      <c r="R8" s="586">
        <v>1329</v>
      </c>
      <c r="S8" s="587"/>
      <c r="T8" s="587"/>
      <c r="U8" s="587"/>
      <c r="V8" s="587"/>
      <c r="W8" s="587"/>
      <c r="X8" s="587"/>
      <c r="Y8" s="588"/>
      <c r="Z8" s="639">
        <v>0</v>
      </c>
      <c r="AA8" s="639"/>
      <c r="AB8" s="639"/>
      <c r="AC8" s="639"/>
      <c r="AD8" s="640">
        <v>1329</v>
      </c>
      <c r="AE8" s="640"/>
      <c r="AF8" s="640"/>
      <c r="AG8" s="640"/>
      <c r="AH8" s="640"/>
      <c r="AI8" s="640"/>
      <c r="AJ8" s="640"/>
      <c r="AK8" s="640"/>
      <c r="AL8" s="609">
        <v>0</v>
      </c>
      <c r="AM8" s="641"/>
      <c r="AN8" s="641"/>
      <c r="AO8" s="642"/>
      <c r="AP8" s="583" t="s">
        <v>217</v>
      </c>
      <c r="AQ8" s="584"/>
      <c r="AR8" s="584"/>
      <c r="AS8" s="584"/>
      <c r="AT8" s="584"/>
      <c r="AU8" s="584"/>
      <c r="AV8" s="584"/>
      <c r="AW8" s="584"/>
      <c r="AX8" s="584"/>
      <c r="AY8" s="584"/>
      <c r="AZ8" s="584"/>
      <c r="BA8" s="584"/>
      <c r="BB8" s="584"/>
      <c r="BC8" s="584"/>
      <c r="BD8" s="584"/>
      <c r="BE8" s="584"/>
      <c r="BF8" s="585"/>
      <c r="BG8" s="586">
        <v>15871</v>
      </c>
      <c r="BH8" s="587"/>
      <c r="BI8" s="587"/>
      <c r="BJ8" s="587"/>
      <c r="BK8" s="587"/>
      <c r="BL8" s="587"/>
      <c r="BM8" s="587"/>
      <c r="BN8" s="588"/>
      <c r="BO8" s="639">
        <v>1.2</v>
      </c>
      <c r="BP8" s="639"/>
      <c r="BQ8" s="639"/>
      <c r="BR8" s="639"/>
      <c r="BS8" s="592" t="s">
        <v>110</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2083511</v>
      </c>
      <c r="CS8" s="587"/>
      <c r="CT8" s="587"/>
      <c r="CU8" s="587"/>
      <c r="CV8" s="587"/>
      <c r="CW8" s="587"/>
      <c r="CX8" s="587"/>
      <c r="CY8" s="588"/>
      <c r="CZ8" s="639">
        <v>21.5</v>
      </c>
      <c r="DA8" s="639"/>
      <c r="DB8" s="639"/>
      <c r="DC8" s="639"/>
      <c r="DD8" s="592">
        <v>12960</v>
      </c>
      <c r="DE8" s="587"/>
      <c r="DF8" s="587"/>
      <c r="DG8" s="587"/>
      <c r="DH8" s="587"/>
      <c r="DI8" s="587"/>
      <c r="DJ8" s="587"/>
      <c r="DK8" s="587"/>
      <c r="DL8" s="587"/>
      <c r="DM8" s="587"/>
      <c r="DN8" s="587"/>
      <c r="DO8" s="587"/>
      <c r="DP8" s="588"/>
      <c r="DQ8" s="592">
        <v>998348</v>
      </c>
      <c r="DR8" s="587"/>
      <c r="DS8" s="587"/>
      <c r="DT8" s="587"/>
      <c r="DU8" s="587"/>
      <c r="DV8" s="587"/>
      <c r="DW8" s="587"/>
      <c r="DX8" s="587"/>
      <c r="DY8" s="587"/>
      <c r="DZ8" s="587"/>
      <c r="EA8" s="587"/>
      <c r="EB8" s="587"/>
      <c r="EC8" s="622"/>
    </row>
    <row r="9" spans="2:143" ht="11.25" customHeight="1" x14ac:dyDescent="0.15">
      <c r="B9" s="583" t="s">
        <v>219</v>
      </c>
      <c r="C9" s="584"/>
      <c r="D9" s="584"/>
      <c r="E9" s="584"/>
      <c r="F9" s="584"/>
      <c r="G9" s="584"/>
      <c r="H9" s="584"/>
      <c r="I9" s="584"/>
      <c r="J9" s="584"/>
      <c r="K9" s="584"/>
      <c r="L9" s="584"/>
      <c r="M9" s="584"/>
      <c r="N9" s="584"/>
      <c r="O9" s="584"/>
      <c r="P9" s="584"/>
      <c r="Q9" s="585"/>
      <c r="R9" s="586">
        <v>2255</v>
      </c>
      <c r="S9" s="587"/>
      <c r="T9" s="587"/>
      <c r="U9" s="587"/>
      <c r="V9" s="587"/>
      <c r="W9" s="587"/>
      <c r="X9" s="587"/>
      <c r="Y9" s="588"/>
      <c r="Z9" s="639">
        <v>0</v>
      </c>
      <c r="AA9" s="639"/>
      <c r="AB9" s="639"/>
      <c r="AC9" s="639"/>
      <c r="AD9" s="640">
        <v>2255</v>
      </c>
      <c r="AE9" s="640"/>
      <c r="AF9" s="640"/>
      <c r="AG9" s="640"/>
      <c r="AH9" s="640"/>
      <c r="AI9" s="640"/>
      <c r="AJ9" s="640"/>
      <c r="AK9" s="640"/>
      <c r="AL9" s="609">
        <v>0</v>
      </c>
      <c r="AM9" s="641"/>
      <c r="AN9" s="641"/>
      <c r="AO9" s="642"/>
      <c r="AP9" s="583" t="s">
        <v>220</v>
      </c>
      <c r="AQ9" s="584"/>
      <c r="AR9" s="584"/>
      <c r="AS9" s="584"/>
      <c r="AT9" s="584"/>
      <c r="AU9" s="584"/>
      <c r="AV9" s="584"/>
      <c r="AW9" s="584"/>
      <c r="AX9" s="584"/>
      <c r="AY9" s="584"/>
      <c r="AZ9" s="584"/>
      <c r="BA9" s="584"/>
      <c r="BB9" s="584"/>
      <c r="BC9" s="584"/>
      <c r="BD9" s="584"/>
      <c r="BE9" s="584"/>
      <c r="BF9" s="585"/>
      <c r="BG9" s="586">
        <v>378685</v>
      </c>
      <c r="BH9" s="587"/>
      <c r="BI9" s="587"/>
      <c r="BJ9" s="587"/>
      <c r="BK9" s="587"/>
      <c r="BL9" s="587"/>
      <c r="BM9" s="587"/>
      <c r="BN9" s="588"/>
      <c r="BO9" s="639">
        <v>28.5</v>
      </c>
      <c r="BP9" s="639"/>
      <c r="BQ9" s="639"/>
      <c r="BR9" s="639"/>
      <c r="BS9" s="592" t="s">
        <v>110</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1247006</v>
      </c>
      <c r="CS9" s="587"/>
      <c r="CT9" s="587"/>
      <c r="CU9" s="587"/>
      <c r="CV9" s="587"/>
      <c r="CW9" s="587"/>
      <c r="CX9" s="587"/>
      <c r="CY9" s="588"/>
      <c r="CZ9" s="639">
        <v>12.9</v>
      </c>
      <c r="DA9" s="639"/>
      <c r="DB9" s="639"/>
      <c r="DC9" s="639"/>
      <c r="DD9" s="592">
        <v>128860</v>
      </c>
      <c r="DE9" s="587"/>
      <c r="DF9" s="587"/>
      <c r="DG9" s="587"/>
      <c r="DH9" s="587"/>
      <c r="DI9" s="587"/>
      <c r="DJ9" s="587"/>
      <c r="DK9" s="587"/>
      <c r="DL9" s="587"/>
      <c r="DM9" s="587"/>
      <c r="DN9" s="587"/>
      <c r="DO9" s="587"/>
      <c r="DP9" s="588"/>
      <c r="DQ9" s="592">
        <v>944905</v>
      </c>
      <c r="DR9" s="587"/>
      <c r="DS9" s="587"/>
      <c r="DT9" s="587"/>
      <c r="DU9" s="587"/>
      <c r="DV9" s="587"/>
      <c r="DW9" s="587"/>
      <c r="DX9" s="587"/>
      <c r="DY9" s="587"/>
      <c r="DZ9" s="587"/>
      <c r="EA9" s="587"/>
      <c r="EB9" s="587"/>
      <c r="EC9" s="622"/>
    </row>
    <row r="10" spans="2:143" ht="11.25" customHeight="1" x14ac:dyDescent="0.15">
      <c r="B10" s="583" t="s">
        <v>222</v>
      </c>
      <c r="C10" s="584"/>
      <c r="D10" s="584"/>
      <c r="E10" s="584"/>
      <c r="F10" s="584"/>
      <c r="G10" s="584"/>
      <c r="H10" s="584"/>
      <c r="I10" s="584"/>
      <c r="J10" s="584"/>
      <c r="K10" s="584"/>
      <c r="L10" s="584"/>
      <c r="M10" s="584"/>
      <c r="N10" s="584"/>
      <c r="O10" s="584"/>
      <c r="P10" s="584"/>
      <c r="Q10" s="585"/>
      <c r="R10" s="586">
        <v>121605</v>
      </c>
      <c r="S10" s="587"/>
      <c r="T10" s="587"/>
      <c r="U10" s="587"/>
      <c r="V10" s="587"/>
      <c r="W10" s="587"/>
      <c r="X10" s="587"/>
      <c r="Y10" s="588"/>
      <c r="Z10" s="639">
        <v>1.2</v>
      </c>
      <c r="AA10" s="639"/>
      <c r="AB10" s="639"/>
      <c r="AC10" s="639"/>
      <c r="AD10" s="640">
        <v>121605</v>
      </c>
      <c r="AE10" s="640"/>
      <c r="AF10" s="640"/>
      <c r="AG10" s="640"/>
      <c r="AH10" s="640"/>
      <c r="AI10" s="640"/>
      <c r="AJ10" s="640"/>
      <c r="AK10" s="640"/>
      <c r="AL10" s="609">
        <v>2.1</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38085</v>
      </c>
      <c r="BH10" s="587"/>
      <c r="BI10" s="587"/>
      <c r="BJ10" s="587"/>
      <c r="BK10" s="587"/>
      <c r="BL10" s="587"/>
      <c r="BM10" s="587"/>
      <c r="BN10" s="588"/>
      <c r="BO10" s="639">
        <v>2.9</v>
      </c>
      <c r="BP10" s="639"/>
      <c r="BQ10" s="639"/>
      <c r="BR10" s="639"/>
      <c r="BS10" s="592" t="s">
        <v>110</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v>22116</v>
      </c>
      <c r="CS10" s="587"/>
      <c r="CT10" s="587"/>
      <c r="CU10" s="587"/>
      <c r="CV10" s="587"/>
      <c r="CW10" s="587"/>
      <c r="CX10" s="587"/>
      <c r="CY10" s="588"/>
      <c r="CZ10" s="639">
        <v>0.2</v>
      </c>
      <c r="DA10" s="639"/>
      <c r="DB10" s="639"/>
      <c r="DC10" s="639"/>
      <c r="DD10" s="592" t="s">
        <v>110</v>
      </c>
      <c r="DE10" s="587"/>
      <c r="DF10" s="587"/>
      <c r="DG10" s="587"/>
      <c r="DH10" s="587"/>
      <c r="DI10" s="587"/>
      <c r="DJ10" s="587"/>
      <c r="DK10" s="587"/>
      <c r="DL10" s="587"/>
      <c r="DM10" s="587"/>
      <c r="DN10" s="587"/>
      <c r="DO10" s="587"/>
      <c r="DP10" s="588"/>
      <c r="DQ10" s="592">
        <v>20</v>
      </c>
      <c r="DR10" s="587"/>
      <c r="DS10" s="587"/>
      <c r="DT10" s="587"/>
      <c r="DU10" s="587"/>
      <c r="DV10" s="587"/>
      <c r="DW10" s="587"/>
      <c r="DX10" s="587"/>
      <c r="DY10" s="587"/>
      <c r="DZ10" s="587"/>
      <c r="EA10" s="587"/>
      <c r="EB10" s="587"/>
      <c r="EC10" s="622"/>
    </row>
    <row r="11" spans="2:143" ht="11.25" customHeight="1" x14ac:dyDescent="0.15">
      <c r="B11" s="583" t="s">
        <v>225</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48724</v>
      </c>
      <c r="BH11" s="587"/>
      <c r="BI11" s="587"/>
      <c r="BJ11" s="587"/>
      <c r="BK11" s="587"/>
      <c r="BL11" s="587"/>
      <c r="BM11" s="587"/>
      <c r="BN11" s="588"/>
      <c r="BO11" s="639">
        <v>3.7</v>
      </c>
      <c r="BP11" s="639"/>
      <c r="BQ11" s="639"/>
      <c r="BR11" s="639"/>
      <c r="BS11" s="592" t="s">
        <v>110</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563603</v>
      </c>
      <c r="CS11" s="587"/>
      <c r="CT11" s="587"/>
      <c r="CU11" s="587"/>
      <c r="CV11" s="587"/>
      <c r="CW11" s="587"/>
      <c r="CX11" s="587"/>
      <c r="CY11" s="588"/>
      <c r="CZ11" s="639">
        <v>5.8</v>
      </c>
      <c r="DA11" s="639"/>
      <c r="DB11" s="639"/>
      <c r="DC11" s="639"/>
      <c r="DD11" s="592">
        <v>139306</v>
      </c>
      <c r="DE11" s="587"/>
      <c r="DF11" s="587"/>
      <c r="DG11" s="587"/>
      <c r="DH11" s="587"/>
      <c r="DI11" s="587"/>
      <c r="DJ11" s="587"/>
      <c r="DK11" s="587"/>
      <c r="DL11" s="587"/>
      <c r="DM11" s="587"/>
      <c r="DN11" s="587"/>
      <c r="DO11" s="587"/>
      <c r="DP11" s="588"/>
      <c r="DQ11" s="592">
        <v>375074</v>
      </c>
      <c r="DR11" s="587"/>
      <c r="DS11" s="587"/>
      <c r="DT11" s="587"/>
      <c r="DU11" s="587"/>
      <c r="DV11" s="587"/>
      <c r="DW11" s="587"/>
      <c r="DX11" s="587"/>
      <c r="DY11" s="587"/>
      <c r="DZ11" s="587"/>
      <c r="EA11" s="587"/>
      <c r="EB11" s="587"/>
      <c r="EC11" s="622"/>
    </row>
    <row r="12" spans="2:143" ht="11.25" customHeight="1" x14ac:dyDescent="0.15">
      <c r="B12" s="583" t="s">
        <v>228</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686475</v>
      </c>
      <c r="BH12" s="587"/>
      <c r="BI12" s="587"/>
      <c r="BJ12" s="587"/>
      <c r="BK12" s="587"/>
      <c r="BL12" s="587"/>
      <c r="BM12" s="587"/>
      <c r="BN12" s="588"/>
      <c r="BO12" s="639">
        <v>51.7</v>
      </c>
      <c r="BP12" s="639"/>
      <c r="BQ12" s="639"/>
      <c r="BR12" s="639"/>
      <c r="BS12" s="592" t="s">
        <v>110</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170350</v>
      </c>
      <c r="CS12" s="587"/>
      <c r="CT12" s="587"/>
      <c r="CU12" s="587"/>
      <c r="CV12" s="587"/>
      <c r="CW12" s="587"/>
      <c r="CX12" s="587"/>
      <c r="CY12" s="588"/>
      <c r="CZ12" s="639">
        <v>1.8</v>
      </c>
      <c r="DA12" s="639"/>
      <c r="DB12" s="639"/>
      <c r="DC12" s="639"/>
      <c r="DD12" s="592">
        <v>9916</v>
      </c>
      <c r="DE12" s="587"/>
      <c r="DF12" s="587"/>
      <c r="DG12" s="587"/>
      <c r="DH12" s="587"/>
      <c r="DI12" s="587"/>
      <c r="DJ12" s="587"/>
      <c r="DK12" s="587"/>
      <c r="DL12" s="587"/>
      <c r="DM12" s="587"/>
      <c r="DN12" s="587"/>
      <c r="DO12" s="587"/>
      <c r="DP12" s="588"/>
      <c r="DQ12" s="592">
        <v>97854</v>
      </c>
      <c r="DR12" s="587"/>
      <c r="DS12" s="587"/>
      <c r="DT12" s="587"/>
      <c r="DU12" s="587"/>
      <c r="DV12" s="587"/>
      <c r="DW12" s="587"/>
      <c r="DX12" s="587"/>
      <c r="DY12" s="587"/>
      <c r="DZ12" s="587"/>
      <c r="EA12" s="587"/>
      <c r="EB12" s="587"/>
      <c r="EC12" s="622"/>
    </row>
    <row r="13" spans="2:143" ht="11.25" customHeight="1" x14ac:dyDescent="0.15">
      <c r="B13" s="583" t="s">
        <v>231</v>
      </c>
      <c r="C13" s="584"/>
      <c r="D13" s="584"/>
      <c r="E13" s="584"/>
      <c r="F13" s="584"/>
      <c r="G13" s="584"/>
      <c r="H13" s="584"/>
      <c r="I13" s="584"/>
      <c r="J13" s="584"/>
      <c r="K13" s="584"/>
      <c r="L13" s="584"/>
      <c r="M13" s="584"/>
      <c r="N13" s="584"/>
      <c r="O13" s="584"/>
      <c r="P13" s="584"/>
      <c r="Q13" s="585"/>
      <c r="R13" s="586">
        <v>11576</v>
      </c>
      <c r="S13" s="587"/>
      <c r="T13" s="587"/>
      <c r="U13" s="587"/>
      <c r="V13" s="587"/>
      <c r="W13" s="587"/>
      <c r="X13" s="587"/>
      <c r="Y13" s="588"/>
      <c r="Z13" s="639">
        <v>0.1</v>
      </c>
      <c r="AA13" s="639"/>
      <c r="AB13" s="639"/>
      <c r="AC13" s="639"/>
      <c r="AD13" s="640">
        <v>11576</v>
      </c>
      <c r="AE13" s="640"/>
      <c r="AF13" s="640"/>
      <c r="AG13" s="640"/>
      <c r="AH13" s="640"/>
      <c r="AI13" s="640"/>
      <c r="AJ13" s="640"/>
      <c r="AK13" s="640"/>
      <c r="AL13" s="609">
        <v>0.2</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636251</v>
      </c>
      <c r="BH13" s="587"/>
      <c r="BI13" s="587"/>
      <c r="BJ13" s="587"/>
      <c r="BK13" s="587"/>
      <c r="BL13" s="587"/>
      <c r="BM13" s="587"/>
      <c r="BN13" s="588"/>
      <c r="BO13" s="639">
        <v>47.9</v>
      </c>
      <c r="BP13" s="639"/>
      <c r="BQ13" s="639"/>
      <c r="BR13" s="639"/>
      <c r="BS13" s="592" t="s">
        <v>110</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288645</v>
      </c>
      <c r="CS13" s="587"/>
      <c r="CT13" s="587"/>
      <c r="CU13" s="587"/>
      <c r="CV13" s="587"/>
      <c r="CW13" s="587"/>
      <c r="CX13" s="587"/>
      <c r="CY13" s="588"/>
      <c r="CZ13" s="639">
        <v>3</v>
      </c>
      <c r="DA13" s="639"/>
      <c r="DB13" s="639"/>
      <c r="DC13" s="639"/>
      <c r="DD13" s="592">
        <v>162960</v>
      </c>
      <c r="DE13" s="587"/>
      <c r="DF13" s="587"/>
      <c r="DG13" s="587"/>
      <c r="DH13" s="587"/>
      <c r="DI13" s="587"/>
      <c r="DJ13" s="587"/>
      <c r="DK13" s="587"/>
      <c r="DL13" s="587"/>
      <c r="DM13" s="587"/>
      <c r="DN13" s="587"/>
      <c r="DO13" s="587"/>
      <c r="DP13" s="588"/>
      <c r="DQ13" s="592">
        <v>135114</v>
      </c>
      <c r="DR13" s="587"/>
      <c r="DS13" s="587"/>
      <c r="DT13" s="587"/>
      <c r="DU13" s="587"/>
      <c r="DV13" s="587"/>
      <c r="DW13" s="587"/>
      <c r="DX13" s="587"/>
      <c r="DY13" s="587"/>
      <c r="DZ13" s="587"/>
      <c r="EA13" s="587"/>
      <c r="EB13" s="587"/>
      <c r="EC13" s="622"/>
    </row>
    <row r="14" spans="2:143" ht="11.25" customHeight="1" x14ac:dyDescent="0.15">
      <c r="B14" s="583" t="s">
        <v>234</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38306</v>
      </c>
      <c r="BH14" s="587"/>
      <c r="BI14" s="587"/>
      <c r="BJ14" s="587"/>
      <c r="BK14" s="587"/>
      <c r="BL14" s="587"/>
      <c r="BM14" s="587"/>
      <c r="BN14" s="588"/>
      <c r="BO14" s="639">
        <v>2.9</v>
      </c>
      <c r="BP14" s="639"/>
      <c r="BQ14" s="639"/>
      <c r="BR14" s="639"/>
      <c r="BS14" s="592" t="s">
        <v>110</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892566</v>
      </c>
      <c r="CS14" s="587"/>
      <c r="CT14" s="587"/>
      <c r="CU14" s="587"/>
      <c r="CV14" s="587"/>
      <c r="CW14" s="587"/>
      <c r="CX14" s="587"/>
      <c r="CY14" s="588"/>
      <c r="CZ14" s="639">
        <v>9.1999999999999993</v>
      </c>
      <c r="DA14" s="639"/>
      <c r="DB14" s="639"/>
      <c r="DC14" s="639"/>
      <c r="DD14" s="592">
        <v>464860</v>
      </c>
      <c r="DE14" s="587"/>
      <c r="DF14" s="587"/>
      <c r="DG14" s="587"/>
      <c r="DH14" s="587"/>
      <c r="DI14" s="587"/>
      <c r="DJ14" s="587"/>
      <c r="DK14" s="587"/>
      <c r="DL14" s="587"/>
      <c r="DM14" s="587"/>
      <c r="DN14" s="587"/>
      <c r="DO14" s="587"/>
      <c r="DP14" s="588"/>
      <c r="DQ14" s="592">
        <v>362002</v>
      </c>
      <c r="DR14" s="587"/>
      <c r="DS14" s="587"/>
      <c r="DT14" s="587"/>
      <c r="DU14" s="587"/>
      <c r="DV14" s="587"/>
      <c r="DW14" s="587"/>
      <c r="DX14" s="587"/>
      <c r="DY14" s="587"/>
      <c r="DZ14" s="587"/>
      <c r="EA14" s="587"/>
      <c r="EB14" s="587"/>
      <c r="EC14" s="622"/>
    </row>
    <row r="15" spans="2:143" ht="11.25" customHeight="1" x14ac:dyDescent="0.15">
      <c r="B15" s="583" t="s">
        <v>237</v>
      </c>
      <c r="C15" s="584"/>
      <c r="D15" s="584"/>
      <c r="E15" s="584"/>
      <c r="F15" s="584"/>
      <c r="G15" s="584"/>
      <c r="H15" s="584"/>
      <c r="I15" s="584"/>
      <c r="J15" s="584"/>
      <c r="K15" s="584"/>
      <c r="L15" s="584"/>
      <c r="M15" s="584"/>
      <c r="N15" s="584"/>
      <c r="O15" s="584"/>
      <c r="P15" s="584"/>
      <c r="Q15" s="585"/>
      <c r="R15" s="586">
        <v>1685</v>
      </c>
      <c r="S15" s="587"/>
      <c r="T15" s="587"/>
      <c r="U15" s="587"/>
      <c r="V15" s="587"/>
      <c r="W15" s="587"/>
      <c r="X15" s="587"/>
      <c r="Y15" s="588"/>
      <c r="Z15" s="639">
        <v>0</v>
      </c>
      <c r="AA15" s="639"/>
      <c r="AB15" s="639"/>
      <c r="AC15" s="639"/>
      <c r="AD15" s="640">
        <v>1685</v>
      </c>
      <c r="AE15" s="640"/>
      <c r="AF15" s="640"/>
      <c r="AG15" s="640"/>
      <c r="AH15" s="640"/>
      <c r="AI15" s="640"/>
      <c r="AJ15" s="640"/>
      <c r="AK15" s="640"/>
      <c r="AL15" s="609">
        <v>0</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109980</v>
      </c>
      <c r="BH15" s="587"/>
      <c r="BI15" s="587"/>
      <c r="BJ15" s="587"/>
      <c r="BK15" s="587"/>
      <c r="BL15" s="587"/>
      <c r="BM15" s="587"/>
      <c r="BN15" s="588"/>
      <c r="BO15" s="639">
        <v>8.3000000000000007</v>
      </c>
      <c r="BP15" s="639"/>
      <c r="BQ15" s="639"/>
      <c r="BR15" s="639"/>
      <c r="BS15" s="592" t="s">
        <v>110</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909553</v>
      </c>
      <c r="CS15" s="587"/>
      <c r="CT15" s="587"/>
      <c r="CU15" s="587"/>
      <c r="CV15" s="587"/>
      <c r="CW15" s="587"/>
      <c r="CX15" s="587"/>
      <c r="CY15" s="588"/>
      <c r="CZ15" s="639">
        <v>9.4</v>
      </c>
      <c r="DA15" s="639"/>
      <c r="DB15" s="639"/>
      <c r="DC15" s="639"/>
      <c r="DD15" s="592">
        <v>230015</v>
      </c>
      <c r="DE15" s="587"/>
      <c r="DF15" s="587"/>
      <c r="DG15" s="587"/>
      <c r="DH15" s="587"/>
      <c r="DI15" s="587"/>
      <c r="DJ15" s="587"/>
      <c r="DK15" s="587"/>
      <c r="DL15" s="587"/>
      <c r="DM15" s="587"/>
      <c r="DN15" s="587"/>
      <c r="DO15" s="587"/>
      <c r="DP15" s="588"/>
      <c r="DQ15" s="592">
        <v>582897</v>
      </c>
      <c r="DR15" s="587"/>
      <c r="DS15" s="587"/>
      <c r="DT15" s="587"/>
      <c r="DU15" s="587"/>
      <c r="DV15" s="587"/>
      <c r="DW15" s="587"/>
      <c r="DX15" s="587"/>
      <c r="DY15" s="587"/>
      <c r="DZ15" s="587"/>
      <c r="EA15" s="587"/>
      <c r="EB15" s="587"/>
      <c r="EC15" s="622"/>
    </row>
    <row r="16" spans="2:143" ht="11.25" customHeight="1" x14ac:dyDescent="0.15">
      <c r="B16" s="583" t="s">
        <v>240</v>
      </c>
      <c r="C16" s="584"/>
      <c r="D16" s="584"/>
      <c r="E16" s="584"/>
      <c r="F16" s="584"/>
      <c r="G16" s="584"/>
      <c r="H16" s="584"/>
      <c r="I16" s="584"/>
      <c r="J16" s="584"/>
      <c r="K16" s="584"/>
      <c r="L16" s="584"/>
      <c r="M16" s="584"/>
      <c r="N16" s="584"/>
      <c r="O16" s="584"/>
      <c r="P16" s="584"/>
      <c r="Q16" s="585"/>
      <c r="R16" s="586">
        <v>4901476</v>
      </c>
      <c r="S16" s="587"/>
      <c r="T16" s="587"/>
      <c r="U16" s="587"/>
      <c r="V16" s="587"/>
      <c r="W16" s="587"/>
      <c r="X16" s="587"/>
      <c r="Y16" s="588"/>
      <c r="Z16" s="639">
        <v>48.5</v>
      </c>
      <c r="AA16" s="639"/>
      <c r="AB16" s="639"/>
      <c r="AC16" s="639"/>
      <c r="AD16" s="640">
        <v>4298352</v>
      </c>
      <c r="AE16" s="640"/>
      <c r="AF16" s="640"/>
      <c r="AG16" s="640"/>
      <c r="AH16" s="640"/>
      <c r="AI16" s="640"/>
      <c r="AJ16" s="640"/>
      <c r="AK16" s="640"/>
      <c r="AL16" s="609">
        <v>73.3</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25081</v>
      </c>
      <c r="CS16" s="587"/>
      <c r="CT16" s="587"/>
      <c r="CU16" s="587"/>
      <c r="CV16" s="587"/>
      <c r="CW16" s="587"/>
      <c r="CX16" s="587"/>
      <c r="CY16" s="588"/>
      <c r="CZ16" s="639">
        <v>0.3</v>
      </c>
      <c r="DA16" s="639"/>
      <c r="DB16" s="639"/>
      <c r="DC16" s="639"/>
      <c r="DD16" s="592" t="s">
        <v>110</v>
      </c>
      <c r="DE16" s="587"/>
      <c r="DF16" s="587"/>
      <c r="DG16" s="587"/>
      <c r="DH16" s="587"/>
      <c r="DI16" s="587"/>
      <c r="DJ16" s="587"/>
      <c r="DK16" s="587"/>
      <c r="DL16" s="587"/>
      <c r="DM16" s="587"/>
      <c r="DN16" s="587"/>
      <c r="DO16" s="587"/>
      <c r="DP16" s="588"/>
      <c r="DQ16" s="592">
        <v>8417</v>
      </c>
      <c r="DR16" s="587"/>
      <c r="DS16" s="587"/>
      <c r="DT16" s="587"/>
      <c r="DU16" s="587"/>
      <c r="DV16" s="587"/>
      <c r="DW16" s="587"/>
      <c r="DX16" s="587"/>
      <c r="DY16" s="587"/>
      <c r="DZ16" s="587"/>
      <c r="EA16" s="587"/>
      <c r="EB16" s="587"/>
      <c r="EC16" s="622"/>
    </row>
    <row r="17" spans="2:133" ht="11.25" customHeight="1" x14ac:dyDescent="0.15">
      <c r="B17" s="583" t="s">
        <v>243</v>
      </c>
      <c r="C17" s="584"/>
      <c r="D17" s="584"/>
      <c r="E17" s="584"/>
      <c r="F17" s="584"/>
      <c r="G17" s="584"/>
      <c r="H17" s="584"/>
      <c r="I17" s="584"/>
      <c r="J17" s="584"/>
      <c r="K17" s="584"/>
      <c r="L17" s="584"/>
      <c r="M17" s="584"/>
      <c r="N17" s="584"/>
      <c r="O17" s="584"/>
      <c r="P17" s="584"/>
      <c r="Q17" s="585"/>
      <c r="R17" s="586">
        <v>4298352</v>
      </c>
      <c r="S17" s="587"/>
      <c r="T17" s="587"/>
      <c r="U17" s="587"/>
      <c r="V17" s="587"/>
      <c r="W17" s="587"/>
      <c r="X17" s="587"/>
      <c r="Y17" s="588"/>
      <c r="Z17" s="639">
        <v>42.5</v>
      </c>
      <c r="AA17" s="639"/>
      <c r="AB17" s="639"/>
      <c r="AC17" s="639"/>
      <c r="AD17" s="640">
        <v>4298352</v>
      </c>
      <c r="AE17" s="640"/>
      <c r="AF17" s="640"/>
      <c r="AG17" s="640"/>
      <c r="AH17" s="640"/>
      <c r="AI17" s="640"/>
      <c r="AJ17" s="640"/>
      <c r="AK17" s="640"/>
      <c r="AL17" s="609">
        <v>73.3</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1810372</v>
      </c>
      <c r="CS17" s="587"/>
      <c r="CT17" s="587"/>
      <c r="CU17" s="587"/>
      <c r="CV17" s="587"/>
      <c r="CW17" s="587"/>
      <c r="CX17" s="587"/>
      <c r="CY17" s="588"/>
      <c r="CZ17" s="639">
        <v>18.7</v>
      </c>
      <c r="DA17" s="639"/>
      <c r="DB17" s="639"/>
      <c r="DC17" s="639"/>
      <c r="DD17" s="592" t="s">
        <v>110</v>
      </c>
      <c r="DE17" s="587"/>
      <c r="DF17" s="587"/>
      <c r="DG17" s="587"/>
      <c r="DH17" s="587"/>
      <c r="DI17" s="587"/>
      <c r="DJ17" s="587"/>
      <c r="DK17" s="587"/>
      <c r="DL17" s="587"/>
      <c r="DM17" s="587"/>
      <c r="DN17" s="587"/>
      <c r="DO17" s="587"/>
      <c r="DP17" s="588"/>
      <c r="DQ17" s="592">
        <v>1743891</v>
      </c>
      <c r="DR17" s="587"/>
      <c r="DS17" s="587"/>
      <c r="DT17" s="587"/>
      <c r="DU17" s="587"/>
      <c r="DV17" s="587"/>
      <c r="DW17" s="587"/>
      <c r="DX17" s="587"/>
      <c r="DY17" s="587"/>
      <c r="DZ17" s="587"/>
      <c r="EA17" s="587"/>
      <c r="EB17" s="587"/>
      <c r="EC17" s="622"/>
    </row>
    <row r="18" spans="2:133" ht="11.25" customHeight="1" x14ac:dyDescent="0.15">
      <c r="B18" s="583" t="s">
        <v>246</v>
      </c>
      <c r="C18" s="584"/>
      <c r="D18" s="584"/>
      <c r="E18" s="584"/>
      <c r="F18" s="584"/>
      <c r="G18" s="584"/>
      <c r="H18" s="584"/>
      <c r="I18" s="584"/>
      <c r="J18" s="584"/>
      <c r="K18" s="584"/>
      <c r="L18" s="584"/>
      <c r="M18" s="584"/>
      <c r="N18" s="584"/>
      <c r="O18" s="584"/>
      <c r="P18" s="584"/>
      <c r="Q18" s="585"/>
      <c r="R18" s="586">
        <v>601994</v>
      </c>
      <c r="S18" s="587"/>
      <c r="T18" s="587"/>
      <c r="U18" s="587"/>
      <c r="V18" s="587"/>
      <c r="W18" s="587"/>
      <c r="X18" s="587"/>
      <c r="Y18" s="588"/>
      <c r="Z18" s="639">
        <v>6</v>
      </c>
      <c r="AA18" s="639"/>
      <c r="AB18" s="639"/>
      <c r="AC18" s="639"/>
      <c r="AD18" s="640" t="s">
        <v>110</v>
      </c>
      <c r="AE18" s="640"/>
      <c r="AF18" s="640"/>
      <c r="AG18" s="640"/>
      <c r="AH18" s="640"/>
      <c r="AI18" s="640"/>
      <c r="AJ18" s="640"/>
      <c r="AK18" s="640"/>
      <c r="AL18" s="609" t="s">
        <v>110</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v>9557</v>
      </c>
      <c r="CS18" s="587"/>
      <c r="CT18" s="587"/>
      <c r="CU18" s="587"/>
      <c r="CV18" s="587"/>
      <c r="CW18" s="587"/>
      <c r="CX18" s="587"/>
      <c r="CY18" s="588"/>
      <c r="CZ18" s="639">
        <v>0.1</v>
      </c>
      <c r="DA18" s="639"/>
      <c r="DB18" s="639"/>
      <c r="DC18" s="639"/>
      <c r="DD18" s="592" t="s">
        <v>110</v>
      </c>
      <c r="DE18" s="587"/>
      <c r="DF18" s="587"/>
      <c r="DG18" s="587"/>
      <c r="DH18" s="587"/>
      <c r="DI18" s="587"/>
      <c r="DJ18" s="587"/>
      <c r="DK18" s="587"/>
      <c r="DL18" s="587"/>
      <c r="DM18" s="587"/>
      <c r="DN18" s="587"/>
      <c r="DO18" s="587"/>
      <c r="DP18" s="588"/>
      <c r="DQ18" s="592">
        <v>9557</v>
      </c>
      <c r="DR18" s="587"/>
      <c r="DS18" s="587"/>
      <c r="DT18" s="587"/>
      <c r="DU18" s="587"/>
      <c r="DV18" s="587"/>
      <c r="DW18" s="587"/>
      <c r="DX18" s="587"/>
      <c r="DY18" s="587"/>
      <c r="DZ18" s="587"/>
      <c r="EA18" s="587"/>
      <c r="EB18" s="587"/>
      <c r="EC18" s="622"/>
    </row>
    <row r="19" spans="2:133" ht="11.25" customHeight="1" x14ac:dyDescent="0.15">
      <c r="B19" s="583" t="s">
        <v>249</v>
      </c>
      <c r="C19" s="584"/>
      <c r="D19" s="584"/>
      <c r="E19" s="584"/>
      <c r="F19" s="584"/>
      <c r="G19" s="584"/>
      <c r="H19" s="584"/>
      <c r="I19" s="584"/>
      <c r="J19" s="584"/>
      <c r="K19" s="584"/>
      <c r="L19" s="584"/>
      <c r="M19" s="584"/>
      <c r="N19" s="584"/>
      <c r="O19" s="584"/>
      <c r="P19" s="584"/>
      <c r="Q19" s="585"/>
      <c r="R19" s="586">
        <v>1130</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v>10883</v>
      </c>
      <c r="BH19" s="587"/>
      <c r="BI19" s="587"/>
      <c r="BJ19" s="587"/>
      <c r="BK19" s="587"/>
      <c r="BL19" s="587"/>
      <c r="BM19" s="587"/>
      <c r="BN19" s="588"/>
      <c r="BO19" s="639">
        <v>0.8</v>
      </c>
      <c r="BP19" s="639"/>
      <c r="BQ19" s="639"/>
      <c r="BR19" s="639"/>
      <c r="BS19" s="592" t="s">
        <v>110</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252</v>
      </c>
      <c r="C20" s="584"/>
      <c r="D20" s="584"/>
      <c r="E20" s="584"/>
      <c r="F20" s="584"/>
      <c r="G20" s="584"/>
      <c r="H20" s="584"/>
      <c r="I20" s="584"/>
      <c r="J20" s="584"/>
      <c r="K20" s="584"/>
      <c r="L20" s="584"/>
      <c r="M20" s="584"/>
      <c r="N20" s="584"/>
      <c r="O20" s="584"/>
      <c r="P20" s="584"/>
      <c r="Q20" s="585"/>
      <c r="R20" s="586">
        <v>6445662</v>
      </c>
      <c r="S20" s="587"/>
      <c r="T20" s="587"/>
      <c r="U20" s="587"/>
      <c r="V20" s="587"/>
      <c r="W20" s="587"/>
      <c r="X20" s="587"/>
      <c r="Y20" s="588"/>
      <c r="Z20" s="639">
        <v>63.8</v>
      </c>
      <c r="AA20" s="639"/>
      <c r="AB20" s="639"/>
      <c r="AC20" s="639"/>
      <c r="AD20" s="640">
        <v>5842538</v>
      </c>
      <c r="AE20" s="640"/>
      <c r="AF20" s="640"/>
      <c r="AG20" s="640"/>
      <c r="AH20" s="640"/>
      <c r="AI20" s="640"/>
      <c r="AJ20" s="640"/>
      <c r="AK20" s="640"/>
      <c r="AL20" s="609">
        <v>99.6</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v>10883</v>
      </c>
      <c r="BH20" s="587"/>
      <c r="BI20" s="587"/>
      <c r="BJ20" s="587"/>
      <c r="BK20" s="587"/>
      <c r="BL20" s="587"/>
      <c r="BM20" s="587"/>
      <c r="BN20" s="588"/>
      <c r="BO20" s="639">
        <v>0.8</v>
      </c>
      <c r="BP20" s="639"/>
      <c r="BQ20" s="639"/>
      <c r="BR20" s="639"/>
      <c r="BS20" s="592" t="s">
        <v>110</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9688454</v>
      </c>
      <c r="CS20" s="587"/>
      <c r="CT20" s="587"/>
      <c r="CU20" s="587"/>
      <c r="CV20" s="587"/>
      <c r="CW20" s="587"/>
      <c r="CX20" s="587"/>
      <c r="CY20" s="588"/>
      <c r="CZ20" s="639">
        <v>100</v>
      </c>
      <c r="DA20" s="639"/>
      <c r="DB20" s="639"/>
      <c r="DC20" s="639"/>
      <c r="DD20" s="592">
        <v>1175443</v>
      </c>
      <c r="DE20" s="587"/>
      <c r="DF20" s="587"/>
      <c r="DG20" s="587"/>
      <c r="DH20" s="587"/>
      <c r="DI20" s="587"/>
      <c r="DJ20" s="587"/>
      <c r="DK20" s="587"/>
      <c r="DL20" s="587"/>
      <c r="DM20" s="587"/>
      <c r="DN20" s="587"/>
      <c r="DO20" s="587"/>
      <c r="DP20" s="588"/>
      <c r="DQ20" s="592">
        <v>6849223</v>
      </c>
      <c r="DR20" s="587"/>
      <c r="DS20" s="587"/>
      <c r="DT20" s="587"/>
      <c r="DU20" s="587"/>
      <c r="DV20" s="587"/>
      <c r="DW20" s="587"/>
      <c r="DX20" s="587"/>
      <c r="DY20" s="587"/>
      <c r="DZ20" s="587"/>
      <c r="EA20" s="587"/>
      <c r="EB20" s="587"/>
      <c r="EC20" s="622"/>
    </row>
    <row r="21" spans="2:133" ht="11.25" customHeight="1" x14ac:dyDescent="0.15">
      <c r="B21" s="583" t="s">
        <v>255</v>
      </c>
      <c r="C21" s="584"/>
      <c r="D21" s="584"/>
      <c r="E21" s="584"/>
      <c r="F21" s="584"/>
      <c r="G21" s="584"/>
      <c r="H21" s="584"/>
      <c r="I21" s="584"/>
      <c r="J21" s="584"/>
      <c r="K21" s="584"/>
      <c r="L21" s="584"/>
      <c r="M21" s="584"/>
      <c r="N21" s="584"/>
      <c r="O21" s="584"/>
      <c r="P21" s="584"/>
      <c r="Q21" s="585"/>
      <c r="R21" s="586">
        <v>1719</v>
      </c>
      <c r="S21" s="587"/>
      <c r="T21" s="587"/>
      <c r="U21" s="587"/>
      <c r="V21" s="587"/>
      <c r="W21" s="587"/>
      <c r="X21" s="587"/>
      <c r="Y21" s="588"/>
      <c r="Z21" s="639">
        <v>0</v>
      </c>
      <c r="AA21" s="639"/>
      <c r="AB21" s="639"/>
      <c r="AC21" s="639"/>
      <c r="AD21" s="640">
        <v>1719</v>
      </c>
      <c r="AE21" s="640"/>
      <c r="AF21" s="640"/>
      <c r="AG21" s="640"/>
      <c r="AH21" s="640"/>
      <c r="AI21" s="640"/>
      <c r="AJ21" s="640"/>
      <c r="AK21" s="640"/>
      <c r="AL21" s="609">
        <v>0</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v>10883</v>
      </c>
      <c r="BH21" s="587"/>
      <c r="BI21" s="587"/>
      <c r="BJ21" s="587"/>
      <c r="BK21" s="587"/>
      <c r="BL21" s="587"/>
      <c r="BM21" s="587"/>
      <c r="BN21" s="588"/>
      <c r="BO21" s="639">
        <v>0.8</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257</v>
      </c>
      <c r="C22" s="584"/>
      <c r="D22" s="584"/>
      <c r="E22" s="584"/>
      <c r="F22" s="584"/>
      <c r="G22" s="584"/>
      <c r="H22" s="584"/>
      <c r="I22" s="584"/>
      <c r="J22" s="584"/>
      <c r="K22" s="584"/>
      <c r="L22" s="584"/>
      <c r="M22" s="584"/>
      <c r="N22" s="584"/>
      <c r="O22" s="584"/>
      <c r="P22" s="584"/>
      <c r="Q22" s="585"/>
      <c r="R22" s="586">
        <v>50718</v>
      </c>
      <c r="S22" s="587"/>
      <c r="T22" s="587"/>
      <c r="U22" s="587"/>
      <c r="V22" s="587"/>
      <c r="W22" s="587"/>
      <c r="X22" s="587"/>
      <c r="Y22" s="588"/>
      <c r="Z22" s="639">
        <v>0.5</v>
      </c>
      <c r="AA22" s="639"/>
      <c r="AB22" s="639"/>
      <c r="AC22" s="639"/>
      <c r="AD22" s="640" t="s">
        <v>110</v>
      </c>
      <c r="AE22" s="640"/>
      <c r="AF22" s="640"/>
      <c r="AG22" s="640"/>
      <c r="AH22" s="640"/>
      <c r="AI22" s="640"/>
      <c r="AJ22" s="640"/>
      <c r="AK22" s="640"/>
      <c r="AL22" s="609" t="s">
        <v>110</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260</v>
      </c>
      <c r="C23" s="584"/>
      <c r="D23" s="584"/>
      <c r="E23" s="584"/>
      <c r="F23" s="584"/>
      <c r="G23" s="584"/>
      <c r="H23" s="584"/>
      <c r="I23" s="584"/>
      <c r="J23" s="584"/>
      <c r="K23" s="584"/>
      <c r="L23" s="584"/>
      <c r="M23" s="584"/>
      <c r="N23" s="584"/>
      <c r="O23" s="584"/>
      <c r="P23" s="584"/>
      <c r="Q23" s="585"/>
      <c r="R23" s="586">
        <v>288963</v>
      </c>
      <c r="S23" s="587"/>
      <c r="T23" s="587"/>
      <c r="U23" s="587"/>
      <c r="V23" s="587"/>
      <c r="W23" s="587"/>
      <c r="X23" s="587"/>
      <c r="Y23" s="588"/>
      <c r="Z23" s="639">
        <v>2.9</v>
      </c>
      <c r="AA23" s="639"/>
      <c r="AB23" s="639"/>
      <c r="AC23" s="639"/>
      <c r="AD23" s="640">
        <v>2094</v>
      </c>
      <c r="AE23" s="640"/>
      <c r="AF23" s="640"/>
      <c r="AG23" s="640"/>
      <c r="AH23" s="640"/>
      <c r="AI23" s="640"/>
      <c r="AJ23" s="640"/>
      <c r="AK23" s="640"/>
      <c r="AL23" s="609">
        <v>0</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200</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x14ac:dyDescent="0.15">
      <c r="B24" s="583" t="s">
        <v>267</v>
      </c>
      <c r="C24" s="584"/>
      <c r="D24" s="584"/>
      <c r="E24" s="584"/>
      <c r="F24" s="584"/>
      <c r="G24" s="584"/>
      <c r="H24" s="584"/>
      <c r="I24" s="584"/>
      <c r="J24" s="584"/>
      <c r="K24" s="584"/>
      <c r="L24" s="584"/>
      <c r="M24" s="584"/>
      <c r="N24" s="584"/>
      <c r="O24" s="584"/>
      <c r="P24" s="584"/>
      <c r="Q24" s="585"/>
      <c r="R24" s="586">
        <v>49145</v>
      </c>
      <c r="S24" s="587"/>
      <c r="T24" s="587"/>
      <c r="U24" s="587"/>
      <c r="V24" s="587"/>
      <c r="W24" s="587"/>
      <c r="X24" s="587"/>
      <c r="Y24" s="588"/>
      <c r="Z24" s="639">
        <v>0.5</v>
      </c>
      <c r="AA24" s="639"/>
      <c r="AB24" s="639"/>
      <c r="AC24" s="639"/>
      <c r="AD24" s="640" t="s">
        <v>110</v>
      </c>
      <c r="AE24" s="640"/>
      <c r="AF24" s="640"/>
      <c r="AG24" s="640"/>
      <c r="AH24" s="640"/>
      <c r="AI24" s="640"/>
      <c r="AJ24" s="640"/>
      <c r="AK24" s="640"/>
      <c r="AL24" s="609" t="s">
        <v>110</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4527910</v>
      </c>
      <c r="CS24" s="637"/>
      <c r="CT24" s="637"/>
      <c r="CU24" s="637"/>
      <c r="CV24" s="637"/>
      <c r="CW24" s="637"/>
      <c r="CX24" s="637"/>
      <c r="CY24" s="684"/>
      <c r="CZ24" s="688">
        <v>46.7</v>
      </c>
      <c r="DA24" s="689"/>
      <c r="DB24" s="689"/>
      <c r="DC24" s="690"/>
      <c r="DD24" s="683">
        <v>3424423</v>
      </c>
      <c r="DE24" s="637"/>
      <c r="DF24" s="637"/>
      <c r="DG24" s="637"/>
      <c r="DH24" s="637"/>
      <c r="DI24" s="637"/>
      <c r="DJ24" s="637"/>
      <c r="DK24" s="684"/>
      <c r="DL24" s="683">
        <v>3396765</v>
      </c>
      <c r="DM24" s="637"/>
      <c r="DN24" s="637"/>
      <c r="DO24" s="637"/>
      <c r="DP24" s="637"/>
      <c r="DQ24" s="637"/>
      <c r="DR24" s="637"/>
      <c r="DS24" s="637"/>
      <c r="DT24" s="637"/>
      <c r="DU24" s="637"/>
      <c r="DV24" s="684"/>
      <c r="DW24" s="685">
        <v>54.7</v>
      </c>
      <c r="DX24" s="654"/>
      <c r="DY24" s="654"/>
      <c r="DZ24" s="654"/>
      <c r="EA24" s="654"/>
      <c r="EB24" s="654"/>
      <c r="EC24" s="686"/>
    </row>
    <row r="25" spans="2:133" ht="11.25" customHeight="1" x14ac:dyDescent="0.15">
      <c r="B25" s="583" t="s">
        <v>270</v>
      </c>
      <c r="C25" s="584"/>
      <c r="D25" s="584"/>
      <c r="E25" s="584"/>
      <c r="F25" s="584"/>
      <c r="G25" s="584"/>
      <c r="H25" s="584"/>
      <c r="I25" s="584"/>
      <c r="J25" s="584"/>
      <c r="K25" s="584"/>
      <c r="L25" s="584"/>
      <c r="M25" s="584"/>
      <c r="N25" s="584"/>
      <c r="O25" s="584"/>
      <c r="P25" s="584"/>
      <c r="Q25" s="585"/>
      <c r="R25" s="586">
        <v>904163</v>
      </c>
      <c r="S25" s="587"/>
      <c r="T25" s="587"/>
      <c r="U25" s="587"/>
      <c r="V25" s="587"/>
      <c r="W25" s="587"/>
      <c r="X25" s="587"/>
      <c r="Y25" s="588"/>
      <c r="Z25" s="639">
        <v>8.9</v>
      </c>
      <c r="AA25" s="639"/>
      <c r="AB25" s="639"/>
      <c r="AC25" s="639"/>
      <c r="AD25" s="640" t="s">
        <v>110</v>
      </c>
      <c r="AE25" s="640"/>
      <c r="AF25" s="640"/>
      <c r="AG25" s="640"/>
      <c r="AH25" s="640"/>
      <c r="AI25" s="640"/>
      <c r="AJ25" s="640"/>
      <c r="AK25" s="640"/>
      <c r="AL25" s="609" t="s">
        <v>110</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1447648</v>
      </c>
      <c r="CS25" s="605"/>
      <c r="CT25" s="605"/>
      <c r="CU25" s="605"/>
      <c r="CV25" s="605"/>
      <c r="CW25" s="605"/>
      <c r="CX25" s="605"/>
      <c r="CY25" s="606"/>
      <c r="CZ25" s="589">
        <v>14.9</v>
      </c>
      <c r="DA25" s="607"/>
      <c r="DB25" s="607"/>
      <c r="DC25" s="608"/>
      <c r="DD25" s="592">
        <v>1376367</v>
      </c>
      <c r="DE25" s="605"/>
      <c r="DF25" s="605"/>
      <c r="DG25" s="605"/>
      <c r="DH25" s="605"/>
      <c r="DI25" s="605"/>
      <c r="DJ25" s="605"/>
      <c r="DK25" s="606"/>
      <c r="DL25" s="592">
        <v>1371738</v>
      </c>
      <c r="DM25" s="605"/>
      <c r="DN25" s="605"/>
      <c r="DO25" s="605"/>
      <c r="DP25" s="605"/>
      <c r="DQ25" s="605"/>
      <c r="DR25" s="605"/>
      <c r="DS25" s="605"/>
      <c r="DT25" s="605"/>
      <c r="DU25" s="605"/>
      <c r="DV25" s="606"/>
      <c r="DW25" s="609">
        <v>22.1</v>
      </c>
      <c r="DX25" s="610"/>
      <c r="DY25" s="610"/>
      <c r="DZ25" s="610"/>
      <c r="EA25" s="610"/>
      <c r="EB25" s="610"/>
      <c r="EC25" s="611"/>
    </row>
    <row r="26" spans="2:133" ht="11.25" customHeight="1" x14ac:dyDescent="0.15">
      <c r="B26" s="680" t="s">
        <v>273</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829074</v>
      </c>
      <c r="CS26" s="587"/>
      <c r="CT26" s="587"/>
      <c r="CU26" s="587"/>
      <c r="CV26" s="587"/>
      <c r="CW26" s="587"/>
      <c r="CX26" s="587"/>
      <c r="CY26" s="588"/>
      <c r="CZ26" s="589">
        <v>8.6</v>
      </c>
      <c r="DA26" s="607"/>
      <c r="DB26" s="607"/>
      <c r="DC26" s="608"/>
      <c r="DD26" s="592">
        <v>781749</v>
      </c>
      <c r="DE26" s="587"/>
      <c r="DF26" s="587"/>
      <c r="DG26" s="587"/>
      <c r="DH26" s="587"/>
      <c r="DI26" s="587"/>
      <c r="DJ26" s="587"/>
      <c r="DK26" s="588"/>
      <c r="DL26" s="592" t="s">
        <v>206</v>
      </c>
      <c r="DM26" s="587"/>
      <c r="DN26" s="587"/>
      <c r="DO26" s="587"/>
      <c r="DP26" s="587"/>
      <c r="DQ26" s="587"/>
      <c r="DR26" s="587"/>
      <c r="DS26" s="587"/>
      <c r="DT26" s="587"/>
      <c r="DU26" s="587"/>
      <c r="DV26" s="588"/>
      <c r="DW26" s="609" t="s">
        <v>206</v>
      </c>
      <c r="DX26" s="610"/>
      <c r="DY26" s="610"/>
      <c r="DZ26" s="610"/>
      <c r="EA26" s="610"/>
      <c r="EB26" s="610"/>
      <c r="EC26" s="611"/>
    </row>
    <row r="27" spans="2:133" ht="11.25" customHeight="1" x14ac:dyDescent="0.15">
      <c r="B27" s="583" t="s">
        <v>276</v>
      </c>
      <c r="C27" s="584"/>
      <c r="D27" s="584"/>
      <c r="E27" s="584"/>
      <c r="F27" s="584"/>
      <c r="G27" s="584"/>
      <c r="H27" s="584"/>
      <c r="I27" s="584"/>
      <c r="J27" s="584"/>
      <c r="K27" s="584"/>
      <c r="L27" s="584"/>
      <c r="M27" s="584"/>
      <c r="N27" s="584"/>
      <c r="O27" s="584"/>
      <c r="P27" s="584"/>
      <c r="Q27" s="585"/>
      <c r="R27" s="586">
        <v>564003</v>
      </c>
      <c r="S27" s="587"/>
      <c r="T27" s="587"/>
      <c r="U27" s="587"/>
      <c r="V27" s="587"/>
      <c r="W27" s="587"/>
      <c r="X27" s="587"/>
      <c r="Y27" s="588"/>
      <c r="Z27" s="639">
        <v>5.6</v>
      </c>
      <c r="AA27" s="639"/>
      <c r="AB27" s="639"/>
      <c r="AC27" s="639"/>
      <c r="AD27" s="640" t="s">
        <v>110</v>
      </c>
      <c r="AE27" s="640"/>
      <c r="AF27" s="640"/>
      <c r="AG27" s="640"/>
      <c r="AH27" s="640"/>
      <c r="AI27" s="640"/>
      <c r="AJ27" s="640"/>
      <c r="AK27" s="640"/>
      <c r="AL27" s="609" t="s">
        <v>110</v>
      </c>
      <c r="AM27" s="641"/>
      <c r="AN27" s="641"/>
      <c r="AO27" s="642"/>
      <c r="AP27" s="583" t="s">
        <v>277</v>
      </c>
      <c r="AQ27" s="584"/>
      <c r="AR27" s="584"/>
      <c r="AS27" s="584"/>
      <c r="AT27" s="584"/>
      <c r="AU27" s="584"/>
      <c r="AV27" s="584"/>
      <c r="AW27" s="584"/>
      <c r="AX27" s="584"/>
      <c r="AY27" s="584"/>
      <c r="AZ27" s="584"/>
      <c r="BA27" s="584"/>
      <c r="BB27" s="584"/>
      <c r="BC27" s="584"/>
      <c r="BD27" s="584"/>
      <c r="BE27" s="584"/>
      <c r="BF27" s="585"/>
      <c r="BG27" s="586">
        <v>1327009</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278</v>
      </c>
      <c r="CE27" s="620"/>
      <c r="CF27" s="620"/>
      <c r="CG27" s="620"/>
      <c r="CH27" s="620"/>
      <c r="CI27" s="620"/>
      <c r="CJ27" s="620"/>
      <c r="CK27" s="620"/>
      <c r="CL27" s="620"/>
      <c r="CM27" s="620"/>
      <c r="CN27" s="620"/>
      <c r="CO27" s="620"/>
      <c r="CP27" s="620"/>
      <c r="CQ27" s="621"/>
      <c r="CR27" s="586">
        <v>1269890</v>
      </c>
      <c r="CS27" s="605"/>
      <c r="CT27" s="605"/>
      <c r="CU27" s="605"/>
      <c r="CV27" s="605"/>
      <c r="CW27" s="605"/>
      <c r="CX27" s="605"/>
      <c r="CY27" s="606"/>
      <c r="CZ27" s="589">
        <v>13.1</v>
      </c>
      <c r="DA27" s="607"/>
      <c r="DB27" s="607"/>
      <c r="DC27" s="608"/>
      <c r="DD27" s="592">
        <v>304165</v>
      </c>
      <c r="DE27" s="605"/>
      <c r="DF27" s="605"/>
      <c r="DG27" s="605"/>
      <c r="DH27" s="605"/>
      <c r="DI27" s="605"/>
      <c r="DJ27" s="605"/>
      <c r="DK27" s="606"/>
      <c r="DL27" s="592">
        <v>281136</v>
      </c>
      <c r="DM27" s="605"/>
      <c r="DN27" s="605"/>
      <c r="DO27" s="605"/>
      <c r="DP27" s="605"/>
      <c r="DQ27" s="605"/>
      <c r="DR27" s="605"/>
      <c r="DS27" s="605"/>
      <c r="DT27" s="605"/>
      <c r="DU27" s="605"/>
      <c r="DV27" s="606"/>
      <c r="DW27" s="609">
        <v>4.5</v>
      </c>
      <c r="DX27" s="610"/>
      <c r="DY27" s="610"/>
      <c r="DZ27" s="610"/>
      <c r="EA27" s="610"/>
      <c r="EB27" s="610"/>
      <c r="EC27" s="611"/>
    </row>
    <row r="28" spans="2:133" ht="11.25" customHeight="1" x14ac:dyDescent="0.15">
      <c r="B28" s="583" t="s">
        <v>279</v>
      </c>
      <c r="C28" s="584"/>
      <c r="D28" s="584"/>
      <c r="E28" s="584"/>
      <c r="F28" s="584"/>
      <c r="G28" s="584"/>
      <c r="H28" s="584"/>
      <c r="I28" s="584"/>
      <c r="J28" s="584"/>
      <c r="K28" s="584"/>
      <c r="L28" s="584"/>
      <c r="M28" s="584"/>
      <c r="N28" s="584"/>
      <c r="O28" s="584"/>
      <c r="P28" s="584"/>
      <c r="Q28" s="585"/>
      <c r="R28" s="586">
        <v>77639</v>
      </c>
      <c r="S28" s="587"/>
      <c r="T28" s="587"/>
      <c r="U28" s="587"/>
      <c r="V28" s="587"/>
      <c r="W28" s="587"/>
      <c r="X28" s="587"/>
      <c r="Y28" s="588"/>
      <c r="Z28" s="639">
        <v>0.8</v>
      </c>
      <c r="AA28" s="639"/>
      <c r="AB28" s="639"/>
      <c r="AC28" s="639"/>
      <c r="AD28" s="640">
        <v>17398</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280</v>
      </c>
      <c r="CE28" s="620"/>
      <c r="CF28" s="620"/>
      <c r="CG28" s="620"/>
      <c r="CH28" s="620"/>
      <c r="CI28" s="620"/>
      <c r="CJ28" s="620"/>
      <c r="CK28" s="620"/>
      <c r="CL28" s="620"/>
      <c r="CM28" s="620"/>
      <c r="CN28" s="620"/>
      <c r="CO28" s="620"/>
      <c r="CP28" s="620"/>
      <c r="CQ28" s="621"/>
      <c r="CR28" s="586">
        <v>1810372</v>
      </c>
      <c r="CS28" s="587"/>
      <c r="CT28" s="587"/>
      <c r="CU28" s="587"/>
      <c r="CV28" s="587"/>
      <c r="CW28" s="587"/>
      <c r="CX28" s="587"/>
      <c r="CY28" s="588"/>
      <c r="CZ28" s="589">
        <v>18.7</v>
      </c>
      <c r="DA28" s="607"/>
      <c r="DB28" s="607"/>
      <c r="DC28" s="608"/>
      <c r="DD28" s="592">
        <v>1743891</v>
      </c>
      <c r="DE28" s="587"/>
      <c r="DF28" s="587"/>
      <c r="DG28" s="587"/>
      <c r="DH28" s="587"/>
      <c r="DI28" s="587"/>
      <c r="DJ28" s="587"/>
      <c r="DK28" s="588"/>
      <c r="DL28" s="592">
        <v>1743891</v>
      </c>
      <c r="DM28" s="587"/>
      <c r="DN28" s="587"/>
      <c r="DO28" s="587"/>
      <c r="DP28" s="587"/>
      <c r="DQ28" s="587"/>
      <c r="DR28" s="587"/>
      <c r="DS28" s="587"/>
      <c r="DT28" s="587"/>
      <c r="DU28" s="587"/>
      <c r="DV28" s="588"/>
      <c r="DW28" s="609">
        <v>28.1</v>
      </c>
      <c r="DX28" s="610"/>
      <c r="DY28" s="610"/>
      <c r="DZ28" s="610"/>
      <c r="EA28" s="610"/>
      <c r="EB28" s="610"/>
      <c r="EC28" s="611"/>
    </row>
    <row r="29" spans="2:133" ht="11.25" customHeight="1" x14ac:dyDescent="0.15">
      <c r="B29" s="583" t="s">
        <v>281</v>
      </c>
      <c r="C29" s="584"/>
      <c r="D29" s="584"/>
      <c r="E29" s="584"/>
      <c r="F29" s="584"/>
      <c r="G29" s="584"/>
      <c r="H29" s="584"/>
      <c r="I29" s="584"/>
      <c r="J29" s="584"/>
      <c r="K29" s="584"/>
      <c r="L29" s="584"/>
      <c r="M29" s="584"/>
      <c r="N29" s="584"/>
      <c r="O29" s="584"/>
      <c r="P29" s="584"/>
      <c r="Q29" s="585"/>
      <c r="R29" s="586">
        <v>25837</v>
      </c>
      <c r="S29" s="587"/>
      <c r="T29" s="587"/>
      <c r="U29" s="587"/>
      <c r="V29" s="587"/>
      <c r="W29" s="587"/>
      <c r="X29" s="587"/>
      <c r="Y29" s="588"/>
      <c r="Z29" s="639">
        <v>0.3</v>
      </c>
      <c r="AA29" s="639"/>
      <c r="AB29" s="639"/>
      <c r="AC29" s="639"/>
      <c r="AD29" s="640" t="s">
        <v>110</v>
      </c>
      <c r="AE29" s="640"/>
      <c r="AF29" s="640"/>
      <c r="AG29" s="640"/>
      <c r="AH29" s="640"/>
      <c r="AI29" s="640"/>
      <c r="AJ29" s="640"/>
      <c r="AK29" s="640"/>
      <c r="AL29" s="609" t="s">
        <v>110</v>
      </c>
      <c r="AM29" s="641"/>
      <c r="AN29" s="641"/>
      <c r="AO29" s="642"/>
      <c r="AP29" s="646" t="s">
        <v>200</v>
      </c>
      <c r="AQ29" s="647"/>
      <c r="AR29" s="647"/>
      <c r="AS29" s="647"/>
      <c r="AT29" s="647"/>
      <c r="AU29" s="647"/>
      <c r="AV29" s="647"/>
      <c r="AW29" s="647"/>
      <c r="AX29" s="647"/>
      <c r="AY29" s="647"/>
      <c r="AZ29" s="647"/>
      <c r="BA29" s="647"/>
      <c r="BB29" s="647"/>
      <c r="BC29" s="647"/>
      <c r="BD29" s="647"/>
      <c r="BE29" s="647"/>
      <c r="BF29" s="648"/>
      <c r="BG29" s="646" t="s">
        <v>282</v>
      </c>
      <c r="BH29" s="662"/>
      <c r="BI29" s="662"/>
      <c r="BJ29" s="662"/>
      <c r="BK29" s="662"/>
      <c r="BL29" s="662"/>
      <c r="BM29" s="662"/>
      <c r="BN29" s="662"/>
      <c r="BO29" s="662"/>
      <c r="BP29" s="662"/>
      <c r="BQ29" s="663"/>
      <c r="BR29" s="646" t="s">
        <v>283</v>
      </c>
      <c r="BS29" s="662"/>
      <c r="BT29" s="662"/>
      <c r="BU29" s="662"/>
      <c r="BV29" s="662"/>
      <c r="BW29" s="662"/>
      <c r="BX29" s="662"/>
      <c r="BY29" s="662"/>
      <c r="BZ29" s="662"/>
      <c r="CA29" s="662"/>
      <c r="CB29" s="663"/>
      <c r="CD29" s="656" t="s">
        <v>284</v>
      </c>
      <c r="CE29" s="657"/>
      <c r="CF29" s="623" t="s">
        <v>285</v>
      </c>
      <c r="CG29" s="620"/>
      <c r="CH29" s="620"/>
      <c r="CI29" s="620"/>
      <c r="CJ29" s="620"/>
      <c r="CK29" s="620"/>
      <c r="CL29" s="620"/>
      <c r="CM29" s="620"/>
      <c r="CN29" s="620"/>
      <c r="CO29" s="620"/>
      <c r="CP29" s="620"/>
      <c r="CQ29" s="621"/>
      <c r="CR29" s="586">
        <v>1810217</v>
      </c>
      <c r="CS29" s="605"/>
      <c r="CT29" s="605"/>
      <c r="CU29" s="605"/>
      <c r="CV29" s="605"/>
      <c r="CW29" s="605"/>
      <c r="CX29" s="605"/>
      <c r="CY29" s="606"/>
      <c r="CZ29" s="589">
        <v>18.7</v>
      </c>
      <c r="DA29" s="607"/>
      <c r="DB29" s="607"/>
      <c r="DC29" s="608"/>
      <c r="DD29" s="592">
        <v>1743736</v>
      </c>
      <c r="DE29" s="605"/>
      <c r="DF29" s="605"/>
      <c r="DG29" s="605"/>
      <c r="DH29" s="605"/>
      <c r="DI29" s="605"/>
      <c r="DJ29" s="605"/>
      <c r="DK29" s="606"/>
      <c r="DL29" s="592">
        <v>1743736</v>
      </c>
      <c r="DM29" s="605"/>
      <c r="DN29" s="605"/>
      <c r="DO29" s="605"/>
      <c r="DP29" s="605"/>
      <c r="DQ29" s="605"/>
      <c r="DR29" s="605"/>
      <c r="DS29" s="605"/>
      <c r="DT29" s="605"/>
      <c r="DU29" s="605"/>
      <c r="DV29" s="606"/>
      <c r="DW29" s="609">
        <v>28.1</v>
      </c>
      <c r="DX29" s="610"/>
      <c r="DY29" s="610"/>
      <c r="DZ29" s="610"/>
      <c r="EA29" s="610"/>
      <c r="EB29" s="610"/>
      <c r="EC29" s="611"/>
    </row>
    <row r="30" spans="2:133" ht="11.25" customHeight="1" x14ac:dyDescent="0.15">
      <c r="B30" s="583" t="s">
        <v>286</v>
      </c>
      <c r="C30" s="584"/>
      <c r="D30" s="584"/>
      <c r="E30" s="584"/>
      <c r="F30" s="584"/>
      <c r="G30" s="584"/>
      <c r="H30" s="584"/>
      <c r="I30" s="584"/>
      <c r="J30" s="584"/>
      <c r="K30" s="584"/>
      <c r="L30" s="584"/>
      <c r="M30" s="584"/>
      <c r="N30" s="584"/>
      <c r="O30" s="584"/>
      <c r="P30" s="584"/>
      <c r="Q30" s="585"/>
      <c r="R30" s="586">
        <v>35944</v>
      </c>
      <c r="S30" s="587"/>
      <c r="T30" s="587"/>
      <c r="U30" s="587"/>
      <c r="V30" s="587"/>
      <c r="W30" s="587"/>
      <c r="X30" s="587"/>
      <c r="Y30" s="588"/>
      <c r="Z30" s="639">
        <v>0.4</v>
      </c>
      <c r="AA30" s="639"/>
      <c r="AB30" s="639"/>
      <c r="AC30" s="639"/>
      <c r="AD30" s="640" t="s">
        <v>110</v>
      </c>
      <c r="AE30" s="640"/>
      <c r="AF30" s="640"/>
      <c r="AG30" s="640"/>
      <c r="AH30" s="640"/>
      <c r="AI30" s="640"/>
      <c r="AJ30" s="640"/>
      <c r="AK30" s="640"/>
      <c r="AL30" s="609" t="s">
        <v>110</v>
      </c>
      <c r="AM30" s="641"/>
      <c r="AN30" s="641"/>
      <c r="AO30" s="642"/>
      <c r="AP30" s="664" t="s">
        <v>287</v>
      </c>
      <c r="AQ30" s="665"/>
      <c r="AR30" s="665"/>
      <c r="AS30" s="665"/>
      <c r="AT30" s="670" t="s">
        <v>288</v>
      </c>
      <c r="AU30" s="182"/>
      <c r="AV30" s="182"/>
      <c r="AW30" s="182"/>
      <c r="AX30" s="673" t="s">
        <v>167</v>
      </c>
      <c r="AY30" s="674"/>
      <c r="AZ30" s="674"/>
      <c r="BA30" s="674"/>
      <c r="BB30" s="674"/>
      <c r="BC30" s="674"/>
      <c r="BD30" s="674"/>
      <c r="BE30" s="674"/>
      <c r="BF30" s="675"/>
      <c r="BG30" s="652">
        <v>98.1</v>
      </c>
      <c r="BH30" s="653"/>
      <c r="BI30" s="653"/>
      <c r="BJ30" s="653"/>
      <c r="BK30" s="653"/>
      <c r="BL30" s="653"/>
      <c r="BM30" s="654">
        <v>90.9</v>
      </c>
      <c r="BN30" s="653"/>
      <c r="BO30" s="653"/>
      <c r="BP30" s="653"/>
      <c r="BQ30" s="655"/>
      <c r="BR30" s="652">
        <v>98</v>
      </c>
      <c r="BS30" s="653"/>
      <c r="BT30" s="653"/>
      <c r="BU30" s="653"/>
      <c r="BV30" s="653"/>
      <c r="BW30" s="653"/>
      <c r="BX30" s="654">
        <v>90.8</v>
      </c>
      <c r="BY30" s="653"/>
      <c r="BZ30" s="653"/>
      <c r="CA30" s="653"/>
      <c r="CB30" s="655"/>
      <c r="CD30" s="658"/>
      <c r="CE30" s="659"/>
      <c r="CF30" s="623" t="s">
        <v>289</v>
      </c>
      <c r="CG30" s="620"/>
      <c r="CH30" s="620"/>
      <c r="CI30" s="620"/>
      <c r="CJ30" s="620"/>
      <c r="CK30" s="620"/>
      <c r="CL30" s="620"/>
      <c r="CM30" s="620"/>
      <c r="CN30" s="620"/>
      <c r="CO30" s="620"/>
      <c r="CP30" s="620"/>
      <c r="CQ30" s="621"/>
      <c r="CR30" s="586">
        <v>1604740</v>
      </c>
      <c r="CS30" s="587"/>
      <c r="CT30" s="587"/>
      <c r="CU30" s="587"/>
      <c r="CV30" s="587"/>
      <c r="CW30" s="587"/>
      <c r="CX30" s="587"/>
      <c r="CY30" s="588"/>
      <c r="CZ30" s="589">
        <v>16.600000000000001</v>
      </c>
      <c r="DA30" s="607"/>
      <c r="DB30" s="607"/>
      <c r="DC30" s="608"/>
      <c r="DD30" s="592">
        <v>1548268</v>
      </c>
      <c r="DE30" s="587"/>
      <c r="DF30" s="587"/>
      <c r="DG30" s="587"/>
      <c r="DH30" s="587"/>
      <c r="DI30" s="587"/>
      <c r="DJ30" s="587"/>
      <c r="DK30" s="588"/>
      <c r="DL30" s="592">
        <v>1548268</v>
      </c>
      <c r="DM30" s="587"/>
      <c r="DN30" s="587"/>
      <c r="DO30" s="587"/>
      <c r="DP30" s="587"/>
      <c r="DQ30" s="587"/>
      <c r="DR30" s="587"/>
      <c r="DS30" s="587"/>
      <c r="DT30" s="587"/>
      <c r="DU30" s="587"/>
      <c r="DV30" s="588"/>
      <c r="DW30" s="609">
        <v>24.9</v>
      </c>
      <c r="DX30" s="610"/>
      <c r="DY30" s="610"/>
      <c r="DZ30" s="610"/>
      <c r="EA30" s="610"/>
      <c r="EB30" s="610"/>
      <c r="EC30" s="611"/>
    </row>
    <row r="31" spans="2:133" ht="11.25" customHeight="1" x14ac:dyDescent="0.15">
      <c r="B31" s="583" t="s">
        <v>290</v>
      </c>
      <c r="C31" s="584"/>
      <c r="D31" s="584"/>
      <c r="E31" s="584"/>
      <c r="F31" s="584"/>
      <c r="G31" s="584"/>
      <c r="H31" s="584"/>
      <c r="I31" s="584"/>
      <c r="J31" s="584"/>
      <c r="K31" s="584"/>
      <c r="L31" s="584"/>
      <c r="M31" s="584"/>
      <c r="N31" s="584"/>
      <c r="O31" s="584"/>
      <c r="P31" s="584"/>
      <c r="Q31" s="585"/>
      <c r="R31" s="586">
        <v>309856</v>
      </c>
      <c r="S31" s="587"/>
      <c r="T31" s="587"/>
      <c r="U31" s="587"/>
      <c r="V31" s="587"/>
      <c r="W31" s="587"/>
      <c r="X31" s="587"/>
      <c r="Y31" s="588"/>
      <c r="Z31" s="639">
        <v>3.1</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98.3</v>
      </c>
      <c r="BH31" s="605"/>
      <c r="BI31" s="605"/>
      <c r="BJ31" s="605"/>
      <c r="BK31" s="605"/>
      <c r="BL31" s="605"/>
      <c r="BM31" s="641">
        <v>92.2</v>
      </c>
      <c r="BN31" s="651"/>
      <c r="BO31" s="651"/>
      <c r="BP31" s="651"/>
      <c r="BQ31" s="615"/>
      <c r="BR31" s="650">
        <v>98.2</v>
      </c>
      <c r="BS31" s="605"/>
      <c r="BT31" s="605"/>
      <c r="BU31" s="605"/>
      <c r="BV31" s="605"/>
      <c r="BW31" s="605"/>
      <c r="BX31" s="641">
        <v>92.4</v>
      </c>
      <c r="BY31" s="651"/>
      <c r="BZ31" s="651"/>
      <c r="CA31" s="651"/>
      <c r="CB31" s="615"/>
      <c r="CD31" s="658"/>
      <c r="CE31" s="659"/>
      <c r="CF31" s="623" t="s">
        <v>293</v>
      </c>
      <c r="CG31" s="620"/>
      <c r="CH31" s="620"/>
      <c r="CI31" s="620"/>
      <c r="CJ31" s="620"/>
      <c r="CK31" s="620"/>
      <c r="CL31" s="620"/>
      <c r="CM31" s="620"/>
      <c r="CN31" s="620"/>
      <c r="CO31" s="620"/>
      <c r="CP31" s="620"/>
      <c r="CQ31" s="621"/>
      <c r="CR31" s="586">
        <v>205477</v>
      </c>
      <c r="CS31" s="605"/>
      <c r="CT31" s="605"/>
      <c r="CU31" s="605"/>
      <c r="CV31" s="605"/>
      <c r="CW31" s="605"/>
      <c r="CX31" s="605"/>
      <c r="CY31" s="606"/>
      <c r="CZ31" s="589">
        <v>2.1</v>
      </c>
      <c r="DA31" s="607"/>
      <c r="DB31" s="607"/>
      <c r="DC31" s="608"/>
      <c r="DD31" s="592">
        <v>195468</v>
      </c>
      <c r="DE31" s="605"/>
      <c r="DF31" s="605"/>
      <c r="DG31" s="605"/>
      <c r="DH31" s="605"/>
      <c r="DI31" s="605"/>
      <c r="DJ31" s="605"/>
      <c r="DK31" s="606"/>
      <c r="DL31" s="592">
        <v>195468</v>
      </c>
      <c r="DM31" s="605"/>
      <c r="DN31" s="605"/>
      <c r="DO31" s="605"/>
      <c r="DP31" s="605"/>
      <c r="DQ31" s="605"/>
      <c r="DR31" s="605"/>
      <c r="DS31" s="605"/>
      <c r="DT31" s="605"/>
      <c r="DU31" s="605"/>
      <c r="DV31" s="606"/>
      <c r="DW31" s="609">
        <v>3.1</v>
      </c>
      <c r="DX31" s="610"/>
      <c r="DY31" s="610"/>
      <c r="DZ31" s="610"/>
      <c r="EA31" s="610"/>
      <c r="EB31" s="610"/>
      <c r="EC31" s="611"/>
    </row>
    <row r="32" spans="2:133" ht="11.25" customHeight="1" x14ac:dyDescent="0.15">
      <c r="B32" s="583" t="s">
        <v>294</v>
      </c>
      <c r="C32" s="584"/>
      <c r="D32" s="584"/>
      <c r="E32" s="584"/>
      <c r="F32" s="584"/>
      <c r="G32" s="584"/>
      <c r="H32" s="584"/>
      <c r="I32" s="584"/>
      <c r="J32" s="584"/>
      <c r="K32" s="584"/>
      <c r="L32" s="584"/>
      <c r="M32" s="584"/>
      <c r="N32" s="584"/>
      <c r="O32" s="584"/>
      <c r="P32" s="584"/>
      <c r="Q32" s="585"/>
      <c r="R32" s="586">
        <v>133992</v>
      </c>
      <c r="S32" s="587"/>
      <c r="T32" s="587"/>
      <c r="U32" s="587"/>
      <c r="V32" s="587"/>
      <c r="W32" s="587"/>
      <c r="X32" s="587"/>
      <c r="Y32" s="588"/>
      <c r="Z32" s="639">
        <v>1.3</v>
      </c>
      <c r="AA32" s="639"/>
      <c r="AB32" s="639"/>
      <c r="AC32" s="639"/>
      <c r="AD32" s="640">
        <v>13</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97.6</v>
      </c>
      <c r="BH32" s="571"/>
      <c r="BI32" s="571"/>
      <c r="BJ32" s="571"/>
      <c r="BK32" s="571"/>
      <c r="BL32" s="571"/>
      <c r="BM32" s="634">
        <v>87.8</v>
      </c>
      <c r="BN32" s="571"/>
      <c r="BO32" s="571"/>
      <c r="BP32" s="571"/>
      <c r="BQ32" s="628"/>
      <c r="BR32" s="649">
        <v>97.4</v>
      </c>
      <c r="BS32" s="571"/>
      <c r="BT32" s="571"/>
      <c r="BU32" s="571"/>
      <c r="BV32" s="571"/>
      <c r="BW32" s="571"/>
      <c r="BX32" s="634">
        <v>87.6</v>
      </c>
      <c r="BY32" s="571"/>
      <c r="BZ32" s="571"/>
      <c r="CA32" s="571"/>
      <c r="CB32" s="628"/>
      <c r="CD32" s="660"/>
      <c r="CE32" s="661"/>
      <c r="CF32" s="623" t="s">
        <v>296</v>
      </c>
      <c r="CG32" s="620"/>
      <c r="CH32" s="620"/>
      <c r="CI32" s="620"/>
      <c r="CJ32" s="620"/>
      <c r="CK32" s="620"/>
      <c r="CL32" s="620"/>
      <c r="CM32" s="620"/>
      <c r="CN32" s="620"/>
      <c r="CO32" s="620"/>
      <c r="CP32" s="620"/>
      <c r="CQ32" s="621"/>
      <c r="CR32" s="586">
        <v>155</v>
      </c>
      <c r="CS32" s="587"/>
      <c r="CT32" s="587"/>
      <c r="CU32" s="587"/>
      <c r="CV32" s="587"/>
      <c r="CW32" s="587"/>
      <c r="CX32" s="587"/>
      <c r="CY32" s="588"/>
      <c r="CZ32" s="589">
        <v>0</v>
      </c>
      <c r="DA32" s="607"/>
      <c r="DB32" s="607"/>
      <c r="DC32" s="608"/>
      <c r="DD32" s="592">
        <v>155</v>
      </c>
      <c r="DE32" s="587"/>
      <c r="DF32" s="587"/>
      <c r="DG32" s="587"/>
      <c r="DH32" s="587"/>
      <c r="DI32" s="587"/>
      <c r="DJ32" s="587"/>
      <c r="DK32" s="588"/>
      <c r="DL32" s="592">
        <v>155</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297</v>
      </c>
      <c r="C33" s="584"/>
      <c r="D33" s="584"/>
      <c r="E33" s="584"/>
      <c r="F33" s="584"/>
      <c r="G33" s="584"/>
      <c r="H33" s="584"/>
      <c r="I33" s="584"/>
      <c r="J33" s="584"/>
      <c r="K33" s="584"/>
      <c r="L33" s="584"/>
      <c r="M33" s="584"/>
      <c r="N33" s="584"/>
      <c r="O33" s="584"/>
      <c r="P33" s="584"/>
      <c r="Q33" s="585"/>
      <c r="R33" s="586">
        <v>1216256</v>
      </c>
      <c r="S33" s="587"/>
      <c r="T33" s="587"/>
      <c r="U33" s="587"/>
      <c r="V33" s="587"/>
      <c r="W33" s="587"/>
      <c r="X33" s="587"/>
      <c r="Y33" s="588"/>
      <c r="Z33" s="639">
        <v>12</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3960020</v>
      </c>
      <c r="CS33" s="605"/>
      <c r="CT33" s="605"/>
      <c r="CU33" s="605"/>
      <c r="CV33" s="605"/>
      <c r="CW33" s="605"/>
      <c r="CX33" s="605"/>
      <c r="CY33" s="606"/>
      <c r="CZ33" s="589">
        <v>40.9</v>
      </c>
      <c r="DA33" s="607"/>
      <c r="DB33" s="607"/>
      <c r="DC33" s="608"/>
      <c r="DD33" s="592">
        <v>3133192</v>
      </c>
      <c r="DE33" s="605"/>
      <c r="DF33" s="605"/>
      <c r="DG33" s="605"/>
      <c r="DH33" s="605"/>
      <c r="DI33" s="605"/>
      <c r="DJ33" s="605"/>
      <c r="DK33" s="606"/>
      <c r="DL33" s="592">
        <v>2280999</v>
      </c>
      <c r="DM33" s="605"/>
      <c r="DN33" s="605"/>
      <c r="DO33" s="605"/>
      <c r="DP33" s="605"/>
      <c r="DQ33" s="605"/>
      <c r="DR33" s="605"/>
      <c r="DS33" s="605"/>
      <c r="DT33" s="605"/>
      <c r="DU33" s="605"/>
      <c r="DV33" s="606"/>
      <c r="DW33" s="609">
        <v>36.700000000000003</v>
      </c>
      <c r="DX33" s="610"/>
      <c r="DY33" s="610"/>
      <c r="DZ33" s="610"/>
      <c r="EA33" s="610"/>
      <c r="EB33" s="610"/>
      <c r="EC33" s="611"/>
    </row>
    <row r="34" spans="2:133" ht="11.25" customHeight="1" x14ac:dyDescent="0.15">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1514084</v>
      </c>
      <c r="CS34" s="587"/>
      <c r="CT34" s="587"/>
      <c r="CU34" s="587"/>
      <c r="CV34" s="587"/>
      <c r="CW34" s="587"/>
      <c r="CX34" s="587"/>
      <c r="CY34" s="588"/>
      <c r="CZ34" s="589">
        <v>15.6</v>
      </c>
      <c r="DA34" s="607"/>
      <c r="DB34" s="607"/>
      <c r="DC34" s="608"/>
      <c r="DD34" s="592">
        <v>1125329</v>
      </c>
      <c r="DE34" s="587"/>
      <c r="DF34" s="587"/>
      <c r="DG34" s="587"/>
      <c r="DH34" s="587"/>
      <c r="DI34" s="587"/>
      <c r="DJ34" s="587"/>
      <c r="DK34" s="588"/>
      <c r="DL34" s="592">
        <v>1082016</v>
      </c>
      <c r="DM34" s="587"/>
      <c r="DN34" s="587"/>
      <c r="DO34" s="587"/>
      <c r="DP34" s="587"/>
      <c r="DQ34" s="587"/>
      <c r="DR34" s="587"/>
      <c r="DS34" s="587"/>
      <c r="DT34" s="587"/>
      <c r="DU34" s="587"/>
      <c r="DV34" s="588"/>
      <c r="DW34" s="609">
        <v>17.399999999999999</v>
      </c>
      <c r="DX34" s="610"/>
      <c r="DY34" s="610"/>
      <c r="DZ34" s="610"/>
      <c r="EA34" s="610"/>
      <c r="EB34" s="610"/>
      <c r="EC34" s="611"/>
    </row>
    <row r="35" spans="2:133" ht="11.25" customHeight="1" x14ac:dyDescent="0.15">
      <c r="B35" s="583" t="s">
        <v>303</v>
      </c>
      <c r="C35" s="584"/>
      <c r="D35" s="584"/>
      <c r="E35" s="584"/>
      <c r="F35" s="584"/>
      <c r="G35" s="584"/>
      <c r="H35" s="584"/>
      <c r="I35" s="584"/>
      <c r="J35" s="584"/>
      <c r="K35" s="584"/>
      <c r="L35" s="584"/>
      <c r="M35" s="584"/>
      <c r="N35" s="584"/>
      <c r="O35" s="584"/>
      <c r="P35" s="584"/>
      <c r="Q35" s="585"/>
      <c r="R35" s="586">
        <v>344256</v>
      </c>
      <c r="S35" s="587"/>
      <c r="T35" s="587"/>
      <c r="U35" s="587"/>
      <c r="V35" s="587"/>
      <c r="W35" s="587"/>
      <c r="X35" s="587"/>
      <c r="Y35" s="588"/>
      <c r="Z35" s="639">
        <v>3.4</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840678</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t="s">
        <v>206</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22125</v>
      </c>
      <c r="CS35" s="605"/>
      <c r="CT35" s="605"/>
      <c r="CU35" s="605"/>
      <c r="CV35" s="605"/>
      <c r="CW35" s="605"/>
      <c r="CX35" s="605"/>
      <c r="CY35" s="606"/>
      <c r="CZ35" s="589">
        <v>0.2</v>
      </c>
      <c r="DA35" s="607"/>
      <c r="DB35" s="607"/>
      <c r="DC35" s="608"/>
      <c r="DD35" s="592">
        <v>9511</v>
      </c>
      <c r="DE35" s="605"/>
      <c r="DF35" s="605"/>
      <c r="DG35" s="605"/>
      <c r="DH35" s="605"/>
      <c r="DI35" s="605"/>
      <c r="DJ35" s="605"/>
      <c r="DK35" s="606"/>
      <c r="DL35" s="592">
        <v>9511</v>
      </c>
      <c r="DM35" s="605"/>
      <c r="DN35" s="605"/>
      <c r="DO35" s="605"/>
      <c r="DP35" s="605"/>
      <c r="DQ35" s="605"/>
      <c r="DR35" s="605"/>
      <c r="DS35" s="605"/>
      <c r="DT35" s="605"/>
      <c r="DU35" s="605"/>
      <c r="DV35" s="606"/>
      <c r="DW35" s="609">
        <v>0.2</v>
      </c>
      <c r="DX35" s="610"/>
      <c r="DY35" s="610"/>
      <c r="DZ35" s="610"/>
      <c r="EA35" s="610"/>
      <c r="EB35" s="610"/>
      <c r="EC35" s="611"/>
    </row>
    <row r="36" spans="2:133" ht="11.25" customHeight="1" x14ac:dyDescent="0.15">
      <c r="B36" s="567" t="s">
        <v>307</v>
      </c>
      <c r="C36" s="568"/>
      <c r="D36" s="568"/>
      <c r="E36" s="568"/>
      <c r="F36" s="568"/>
      <c r="G36" s="568"/>
      <c r="H36" s="568"/>
      <c r="I36" s="568"/>
      <c r="J36" s="568"/>
      <c r="K36" s="568"/>
      <c r="L36" s="568"/>
      <c r="M36" s="568"/>
      <c r="N36" s="568"/>
      <c r="O36" s="568"/>
      <c r="P36" s="568"/>
      <c r="Q36" s="569"/>
      <c r="R36" s="570">
        <v>10103897</v>
      </c>
      <c r="S36" s="627"/>
      <c r="T36" s="627"/>
      <c r="U36" s="627"/>
      <c r="V36" s="627"/>
      <c r="W36" s="627"/>
      <c r="X36" s="627"/>
      <c r="Y36" s="630"/>
      <c r="Z36" s="631">
        <v>100</v>
      </c>
      <c r="AA36" s="631"/>
      <c r="AB36" s="631"/>
      <c r="AC36" s="631"/>
      <c r="AD36" s="632">
        <v>5863762</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165000</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-182936</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931329</v>
      </c>
      <c r="CS36" s="587"/>
      <c r="CT36" s="587"/>
      <c r="CU36" s="587"/>
      <c r="CV36" s="587"/>
      <c r="CW36" s="587"/>
      <c r="CX36" s="587"/>
      <c r="CY36" s="588"/>
      <c r="CZ36" s="589">
        <v>9.6</v>
      </c>
      <c r="DA36" s="607"/>
      <c r="DB36" s="607"/>
      <c r="DC36" s="608"/>
      <c r="DD36" s="592">
        <v>689732</v>
      </c>
      <c r="DE36" s="587"/>
      <c r="DF36" s="587"/>
      <c r="DG36" s="587"/>
      <c r="DH36" s="587"/>
      <c r="DI36" s="587"/>
      <c r="DJ36" s="587"/>
      <c r="DK36" s="588"/>
      <c r="DL36" s="592">
        <v>615848</v>
      </c>
      <c r="DM36" s="587"/>
      <c r="DN36" s="587"/>
      <c r="DO36" s="587"/>
      <c r="DP36" s="587"/>
      <c r="DQ36" s="587"/>
      <c r="DR36" s="587"/>
      <c r="DS36" s="587"/>
      <c r="DT36" s="587"/>
      <c r="DU36" s="587"/>
      <c r="DV36" s="588"/>
      <c r="DW36" s="609">
        <v>9.9</v>
      </c>
      <c r="DX36" s="610"/>
      <c r="DY36" s="610"/>
      <c r="DZ36" s="610"/>
      <c r="EA36" s="610"/>
      <c r="EB36" s="610"/>
      <c r="EC36" s="611"/>
    </row>
    <row r="37" spans="2:133" ht="11.25" customHeight="1" x14ac:dyDescent="0.15">
      <c r="AQ37" s="612" t="s">
        <v>311</v>
      </c>
      <c r="AR37" s="613"/>
      <c r="AS37" s="613"/>
      <c r="AT37" s="613"/>
      <c r="AU37" s="613"/>
      <c r="AV37" s="613"/>
      <c r="AW37" s="613"/>
      <c r="AX37" s="613"/>
      <c r="AY37" s="614"/>
      <c r="AZ37" s="586">
        <v>24522</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2867</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368410</v>
      </c>
      <c r="CS37" s="605"/>
      <c r="CT37" s="605"/>
      <c r="CU37" s="605"/>
      <c r="CV37" s="605"/>
      <c r="CW37" s="605"/>
      <c r="CX37" s="605"/>
      <c r="CY37" s="606"/>
      <c r="CZ37" s="589">
        <v>3.8</v>
      </c>
      <c r="DA37" s="607"/>
      <c r="DB37" s="607"/>
      <c r="DC37" s="608"/>
      <c r="DD37" s="592">
        <v>302675</v>
      </c>
      <c r="DE37" s="605"/>
      <c r="DF37" s="605"/>
      <c r="DG37" s="605"/>
      <c r="DH37" s="605"/>
      <c r="DI37" s="605"/>
      <c r="DJ37" s="605"/>
      <c r="DK37" s="606"/>
      <c r="DL37" s="592">
        <v>293803</v>
      </c>
      <c r="DM37" s="605"/>
      <c r="DN37" s="605"/>
      <c r="DO37" s="605"/>
      <c r="DP37" s="605"/>
      <c r="DQ37" s="605"/>
      <c r="DR37" s="605"/>
      <c r="DS37" s="605"/>
      <c r="DT37" s="605"/>
      <c r="DU37" s="605"/>
      <c r="DV37" s="606"/>
      <c r="DW37" s="609">
        <v>4.7</v>
      </c>
      <c r="DX37" s="610"/>
      <c r="DY37" s="610"/>
      <c r="DZ37" s="610"/>
      <c r="EA37" s="610"/>
      <c r="EB37" s="610"/>
      <c r="EC37" s="611"/>
    </row>
    <row r="38" spans="2:133" ht="11.25" customHeight="1" x14ac:dyDescent="0.15">
      <c r="AQ38" s="612" t="s">
        <v>314</v>
      </c>
      <c r="AR38" s="613"/>
      <c r="AS38" s="613"/>
      <c r="AT38" s="613"/>
      <c r="AU38" s="613"/>
      <c r="AV38" s="613"/>
      <c r="AW38" s="613"/>
      <c r="AX38" s="613"/>
      <c r="AY38" s="614"/>
      <c r="AZ38" s="586">
        <v>9557</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4914</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840678</v>
      </c>
      <c r="CS38" s="587"/>
      <c r="CT38" s="587"/>
      <c r="CU38" s="587"/>
      <c r="CV38" s="587"/>
      <c r="CW38" s="587"/>
      <c r="CX38" s="587"/>
      <c r="CY38" s="588"/>
      <c r="CZ38" s="589">
        <v>8.6999999999999993</v>
      </c>
      <c r="DA38" s="607"/>
      <c r="DB38" s="607"/>
      <c r="DC38" s="608"/>
      <c r="DD38" s="592">
        <v>730300</v>
      </c>
      <c r="DE38" s="587"/>
      <c r="DF38" s="587"/>
      <c r="DG38" s="587"/>
      <c r="DH38" s="587"/>
      <c r="DI38" s="587"/>
      <c r="DJ38" s="587"/>
      <c r="DK38" s="588"/>
      <c r="DL38" s="592">
        <v>573624</v>
      </c>
      <c r="DM38" s="587"/>
      <c r="DN38" s="587"/>
      <c r="DO38" s="587"/>
      <c r="DP38" s="587"/>
      <c r="DQ38" s="587"/>
      <c r="DR38" s="587"/>
      <c r="DS38" s="587"/>
      <c r="DT38" s="587"/>
      <c r="DU38" s="587"/>
      <c r="DV38" s="588"/>
      <c r="DW38" s="609">
        <v>9.1999999999999993</v>
      </c>
      <c r="DX38" s="610"/>
      <c r="DY38" s="610"/>
      <c r="DZ38" s="610"/>
      <c r="EA38" s="610"/>
      <c r="EB38" s="610"/>
      <c r="EC38" s="611"/>
    </row>
    <row r="39" spans="2:133" ht="11.25" customHeight="1" x14ac:dyDescent="0.15">
      <c r="AQ39" s="612" t="s">
        <v>317</v>
      </c>
      <c r="AR39" s="613"/>
      <c r="AS39" s="613"/>
      <c r="AT39" s="613"/>
      <c r="AU39" s="613"/>
      <c r="AV39" s="613"/>
      <c r="AW39" s="613"/>
      <c r="AX39" s="613"/>
      <c r="AY39" s="614"/>
      <c r="AZ39" s="586" t="s">
        <v>318</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72</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616917</v>
      </c>
      <c r="CS39" s="605"/>
      <c r="CT39" s="605"/>
      <c r="CU39" s="605"/>
      <c r="CV39" s="605"/>
      <c r="CW39" s="605"/>
      <c r="CX39" s="605"/>
      <c r="CY39" s="606"/>
      <c r="CZ39" s="589">
        <v>6.4</v>
      </c>
      <c r="DA39" s="607"/>
      <c r="DB39" s="607"/>
      <c r="DC39" s="608"/>
      <c r="DD39" s="592">
        <v>578073</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179537</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130</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34887</v>
      </c>
      <c r="CS40" s="587"/>
      <c r="CT40" s="587"/>
      <c r="CU40" s="587"/>
      <c r="CV40" s="587"/>
      <c r="CW40" s="587"/>
      <c r="CX40" s="587"/>
      <c r="CY40" s="588"/>
      <c r="CZ40" s="589">
        <v>0.4</v>
      </c>
      <c r="DA40" s="607"/>
      <c r="DB40" s="607"/>
      <c r="DC40" s="608"/>
      <c r="DD40" s="592">
        <v>247</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462062</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280</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1200524</v>
      </c>
      <c r="CS42" s="587"/>
      <c r="CT42" s="587"/>
      <c r="CU42" s="587"/>
      <c r="CV42" s="587"/>
      <c r="CW42" s="587"/>
      <c r="CX42" s="587"/>
      <c r="CY42" s="588"/>
      <c r="CZ42" s="589">
        <v>12.4</v>
      </c>
      <c r="DA42" s="590"/>
      <c r="DB42" s="590"/>
      <c r="DC42" s="591"/>
      <c r="DD42" s="592">
        <v>291608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50376</v>
      </c>
      <c r="CS43" s="605"/>
      <c r="CT43" s="605"/>
      <c r="CU43" s="605"/>
      <c r="CV43" s="605"/>
      <c r="CW43" s="605"/>
      <c r="CX43" s="605"/>
      <c r="CY43" s="606"/>
      <c r="CZ43" s="589">
        <v>0.5</v>
      </c>
      <c r="DA43" s="607"/>
      <c r="DB43" s="607"/>
      <c r="DC43" s="608"/>
      <c r="DD43" s="592">
        <v>49044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333</v>
      </c>
      <c r="CD44" s="599" t="s">
        <v>284</v>
      </c>
      <c r="CE44" s="600"/>
      <c r="CF44" s="583" t="s">
        <v>334</v>
      </c>
      <c r="CG44" s="584"/>
      <c r="CH44" s="584"/>
      <c r="CI44" s="584"/>
      <c r="CJ44" s="584"/>
      <c r="CK44" s="584"/>
      <c r="CL44" s="584"/>
      <c r="CM44" s="584"/>
      <c r="CN44" s="584"/>
      <c r="CO44" s="584"/>
      <c r="CP44" s="584"/>
      <c r="CQ44" s="585"/>
      <c r="CR44" s="586">
        <v>1175443</v>
      </c>
      <c r="CS44" s="587"/>
      <c r="CT44" s="587"/>
      <c r="CU44" s="587"/>
      <c r="CV44" s="587"/>
      <c r="CW44" s="587"/>
      <c r="CX44" s="587"/>
      <c r="CY44" s="588"/>
      <c r="CZ44" s="589">
        <v>12.1</v>
      </c>
      <c r="DA44" s="590"/>
      <c r="DB44" s="590"/>
      <c r="DC44" s="591"/>
      <c r="DD44" s="592">
        <v>283191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335</v>
      </c>
      <c r="CG45" s="584"/>
      <c r="CH45" s="584"/>
      <c r="CI45" s="584"/>
      <c r="CJ45" s="584"/>
      <c r="CK45" s="584"/>
      <c r="CL45" s="584"/>
      <c r="CM45" s="584"/>
      <c r="CN45" s="584"/>
      <c r="CO45" s="584"/>
      <c r="CP45" s="584"/>
      <c r="CQ45" s="585"/>
      <c r="CR45" s="586">
        <v>304162</v>
      </c>
      <c r="CS45" s="605"/>
      <c r="CT45" s="605"/>
      <c r="CU45" s="605"/>
      <c r="CV45" s="605"/>
      <c r="CW45" s="605"/>
      <c r="CX45" s="605"/>
      <c r="CY45" s="606"/>
      <c r="CZ45" s="589">
        <v>3.1</v>
      </c>
      <c r="DA45" s="607"/>
      <c r="DB45" s="607"/>
      <c r="DC45" s="608"/>
      <c r="DD45" s="592">
        <v>22139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336</v>
      </c>
      <c r="CG46" s="584"/>
      <c r="CH46" s="584"/>
      <c r="CI46" s="584"/>
      <c r="CJ46" s="584"/>
      <c r="CK46" s="584"/>
      <c r="CL46" s="584"/>
      <c r="CM46" s="584"/>
      <c r="CN46" s="584"/>
      <c r="CO46" s="584"/>
      <c r="CP46" s="584"/>
      <c r="CQ46" s="585"/>
      <c r="CR46" s="586">
        <v>783955</v>
      </c>
      <c r="CS46" s="587"/>
      <c r="CT46" s="587"/>
      <c r="CU46" s="587"/>
      <c r="CV46" s="587"/>
      <c r="CW46" s="587"/>
      <c r="CX46" s="587"/>
      <c r="CY46" s="588"/>
      <c r="CZ46" s="589">
        <v>8.1</v>
      </c>
      <c r="DA46" s="590"/>
      <c r="DB46" s="590"/>
      <c r="DC46" s="591"/>
      <c r="DD46" s="592">
        <v>255426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337</v>
      </c>
      <c r="CG47" s="584"/>
      <c r="CH47" s="584"/>
      <c r="CI47" s="584"/>
      <c r="CJ47" s="584"/>
      <c r="CK47" s="584"/>
      <c r="CL47" s="584"/>
      <c r="CM47" s="584"/>
      <c r="CN47" s="584"/>
      <c r="CO47" s="584"/>
      <c r="CP47" s="584"/>
      <c r="CQ47" s="585"/>
      <c r="CR47" s="586">
        <v>25081</v>
      </c>
      <c r="CS47" s="605"/>
      <c r="CT47" s="605"/>
      <c r="CU47" s="605"/>
      <c r="CV47" s="605"/>
      <c r="CW47" s="605"/>
      <c r="CX47" s="605"/>
      <c r="CY47" s="606"/>
      <c r="CZ47" s="589">
        <v>0.3</v>
      </c>
      <c r="DA47" s="607"/>
      <c r="DB47" s="607"/>
      <c r="DC47" s="608"/>
      <c r="DD47" s="592">
        <v>8417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338</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339</v>
      </c>
      <c r="CE49" s="568"/>
      <c r="CF49" s="568"/>
      <c r="CG49" s="568"/>
      <c r="CH49" s="568"/>
      <c r="CI49" s="568"/>
      <c r="CJ49" s="568"/>
      <c r="CK49" s="568"/>
      <c r="CL49" s="568"/>
      <c r="CM49" s="568"/>
      <c r="CN49" s="568"/>
      <c r="CO49" s="568"/>
      <c r="CP49" s="568"/>
      <c r="CQ49" s="569"/>
      <c r="CR49" s="570">
        <v>9688454</v>
      </c>
      <c r="CS49" s="571"/>
      <c r="CT49" s="571"/>
      <c r="CU49" s="571"/>
      <c r="CV49" s="571"/>
      <c r="CW49" s="571"/>
      <c r="CX49" s="571"/>
      <c r="CY49" s="572"/>
      <c r="CZ49" s="573">
        <v>100</v>
      </c>
      <c r="DA49" s="574"/>
      <c r="DB49" s="574"/>
      <c r="DC49" s="575"/>
      <c r="DD49" s="576">
        <v>6849223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362</v>
      </c>
      <c r="C7" s="1045"/>
      <c r="D7" s="1045"/>
      <c r="E7" s="1045"/>
      <c r="F7" s="1045"/>
      <c r="G7" s="1045"/>
      <c r="H7" s="1045"/>
      <c r="I7" s="1045"/>
      <c r="J7" s="1045"/>
      <c r="K7" s="1045"/>
      <c r="L7" s="1045"/>
      <c r="M7" s="1045"/>
      <c r="N7" s="1045"/>
      <c r="O7" s="1045"/>
      <c r="P7" s="1046"/>
      <c r="Q7" s="1098">
        <v>9984</v>
      </c>
      <c r="R7" s="1099"/>
      <c r="S7" s="1099"/>
      <c r="T7" s="1099"/>
      <c r="U7" s="1099"/>
      <c r="V7" s="1099">
        <v>9569</v>
      </c>
      <c r="W7" s="1099"/>
      <c r="X7" s="1099"/>
      <c r="Y7" s="1099"/>
      <c r="Z7" s="1099"/>
      <c r="AA7" s="1099">
        <v>415</v>
      </c>
      <c r="AB7" s="1099"/>
      <c r="AC7" s="1099"/>
      <c r="AD7" s="1099"/>
      <c r="AE7" s="1100"/>
      <c r="AF7" s="1101">
        <v>395</v>
      </c>
      <c r="AG7" s="1102"/>
      <c r="AH7" s="1102"/>
      <c r="AI7" s="1102"/>
      <c r="AJ7" s="1103"/>
      <c r="AK7" s="1085">
        <v>36</v>
      </c>
      <c r="AL7" s="1086"/>
      <c r="AM7" s="1086"/>
      <c r="AN7" s="1086"/>
      <c r="AO7" s="1086"/>
      <c r="AP7" s="1086">
        <v>13741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363</v>
      </c>
      <c r="C8" s="1032"/>
      <c r="D8" s="1032"/>
      <c r="E8" s="1032"/>
      <c r="F8" s="1032"/>
      <c r="G8" s="1032"/>
      <c r="H8" s="1032"/>
      <c r="I8" s="1032"/>
      <c r="J8" s="1032"/>
      <c r="K8" s="1032"/>
      <c r="L8" s="1032"/>
      <c r="M8" s="1032"/>
      <c r="N8" s="1032"/>
      <c r="O8" s="1032"/>
      <c r="P8" s="1033"/>
      <c r="Q8" s="1037">
        <v>185</v>
      </c>
      <c r="R8" s="1038"/>
      <c r="S8" s="1038"/>
      <c r="T8" s="1038"/>
      <c r="U8" s="1038"/>
      <c r="V8" s="1038">
        <v>185</v>
      </c>
      <c r="W8" s="1038"/>
      <c r="X8" s="1038"/>
      <c r="Y8" s="1038"/>
      <c r="Z8" s="1038"/>
      <c r="AA8" s="1038" t="s">
        <v>531</v>
      </c>
      <c r="AB8" s="1038"/>
      <c r="AC8" s="1038"/>
      <c r="AD8" s="1038"/>
      <c r="AE8" s="1039"/>
      <c r="AF8" s="1013" t="s">
        <v>110</v>
      </c>
      <c r="AG8" s="1014"/>
      <c r="AH8" s="1014"/>
      <c r="AI8" s="1014"/>
      <c r="AJ8" s="1015"/>
      <c r="AK8" s="1080">
        <v>59</v>
      </c>
      <c r="AL8" s="1081"/>
      <c r="AM8" s="1081"/>
      <c r="AN8" s="1081"/>
      <c r="AO8" s="1081"/>
      <c r="AP8" s="1081">
        <v>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365</v>
      </c>
      <c r="B23" s="938" t="s">
        <v>366</v>
      </c>
      <c r="C23" s="939"/>
      <c r="D23" s="939"/>
      <c r="E23" s="939"/>
      <c r="F23" s="939"/>
      <c r="G23" s="939"/>
      <c r="H23" s="939"/>
      <c r="I23" s="939"/>
      <c r="J23" s="939"/>
      <c r="K23" s="939"/>
      <c r="L23" s="939"/>
      <c r="M23" s="939"/>
      <c r="N23" s="939"/>
      <c r="O23" s="939"/>
      <c r="P23" s="940"/>
      <c r="Q23" s="1062">
        <v>10103</v>
      </c>
      <c r="R23" s="1063"/>
      <c r="S23" s="1063"/>
      <c r="T23" s="1063"/>
      <c r="U23" s="1063"/>
      <c r="V23" s="1063">
        <v>9689</v>
      </c>
      <c r="W23" s="1063"/>
      <c r="X23" s="1063"/>
      <c r="Y23" s="1063"/>
      <c r="Z23" s="1063"/>
      <c r="AA23" s="1063">
        <v>415</v>
      </c>
      <c r="AB23" s="1063"/>
      <c r="AC23" s="1063"/>
      <c r="AD23" s="1063"/>
      <c r="AE23" s="1064"/>
      <c r="AF23" s="1065">
        <v>395</v>
      </c>
      <c r="AG23" s="1063"/>
      <c r="AH23" s="1063"/>
      <c r="AI23" s="1063"/>
      <c r="AJ23" s="1066"/>
      <c r="AK23" s="1067"/>
      <c r="AL23" s="1068"/>
      <c r="AM23" s="1068"/>
      <c r="AN23" s="1068"/>
      <c r="AO23" s="1068"/>
      <c r="AP23" s="1063">
        <v>13744</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377</v>
      </c>
      <c r="C28" s="1045"/>
      <c r="D28" s="1045"/>
      <c r="E28" s="1045"/>
      <c r="F28" s="1045"/>
      <c r="G28" s="1045"/>
      <c r="H28" s="1045"/>
      <c r="I28" s="1045"/>
      <c r="J28" s="1045"/>
      <c r="K28" s="1045"/>
      <c r="L28" s="1045"/>
      <c r="M28" s="1045"/>
      <c r="N28" s="1045"/>
      <c r="O28" s="1045"/>
      <c r="P28" s="1046"/>
      <c r="Q28" s="1047">
        <v>2184</v>
      </c>
      <c r="R28" s="1048"/>
      <c r="S28" s="1048"/>
      <c r="T28" s="1048"/>
      <c r="U28" s="1048"/>
      <c r="V28" s="1048">
        <v>2184</v>
      </c>
      <c r="W28" s="1048"/>
      <c r="X28" s="1048"/>
      <c r="Y28" s="1048"/>
      <c r="Z28" s="1048"/>
      <c r="AA28" s="1048" t="s">
        <v>531</v>
      </c>
      <c r="AB28" s="1048"/>
      <c r="AC28" s="1048"/>
      <c r="AD28" s="1048"/>
      <c r="AE28" s="1049"/>
      <c r="AF28" s="1050" t="s">
        <v>110</v>
      </c>
      <c r="AG28" s="1048"/>
      <c r="AH28" s="1048"/>
      <c r="AI28" s="1048"/>
      <c r="AJ28" s="1051"/>
      <c r="AK28" s="1052">
        <v>180</v>
      </c>
      <c r="AL28" s="1040"/>
      <c r="AM28" s="1040"/>
      <c r="AN28" s="1040"/>
      <c r="AO28" s="1040"/>
      <c r="AP28" s="1040" t="s">
        <v>531</v>
      </c>
      <c r="AQ28" s="1040"/>
      <c r="AR28" s="1040"/>
      <c r="AS28" s="1040"/>
      <c r="AT28" s="1040"/>
      <c r="AU28" s="1040" t="s">
        <v>533</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378</v>
      </c>
      <c r="C29" s="1032"/>
      <c r="D29" s="1032"/>
      <c r="E29" s="1032"/>
      <c r="F29" s="1032"/>
      <c r="G29" s="1032"/>
      <c r="H29" s="1032"/>
      <c r="I29" s="1032"/>
      <c r="J29" s="1032"/>
      <c r="K29" s="1032"/>
      <c r="L29" s="1032"/>
      <c r="M29" s="1032"/>
      <c r="N29" s="1032"/>
      <c r="O29" s="1032"/>
      <c r="P29" s="1033"/>
      <c r="Q29" s="1037">
        <v>1325</v>
      </c>
      <c r="R29" s="1038"/>
      <c r="S29" s="1038"/>
      <c r="T29" s="1038"/>
      <c r="U29" s="1038"/>
      <c r="V29" s="1038">
        <v>1295</v>
      </c>
      <c r="W29" s="1038"/>
      <c r="X29" s="1038"/>
      <c r="Y29" s="1038"/>
      <c r="Z29" s="1038"/>
      <c r="AA29" s="1038">
        <v>30</v>
      </c>
      <c r="AB29" s="1038"/>
      <c r="AC29" s="1038"/>
      <c r="AD29" s="1038"/>
      <c r="AE29" s="1039"/>
      <c r="AF29" s="1013">
        <v>30</v>
      </c>
      <c r="AG29" s="1014"/>
      <c r="AH29" s="1014"/>
      <c r="AI29" s="1014"/>
      <c r="AJ29" s="1015"/>
      <c r="AK29" s="974">
        <v>298</v>
      </c>
      <c r="AL29" s="965"/>
      <c r="AM29" s="965"/>
      <c r="AN29" s="965"/>
      <c r="AO29" s="965"/>
      <c r="AP29" s="965" t="s">
        <v>531</v>
      </c>
      <c r="AQ29" s="965"/>
      <c r="AR29" s="965"/>
      <c r="AS29" s="965"/>
      <c r="AT29" s="965"/>
      <c r="AU29" s="965" t="s">
        <v>534</v>
      </c>
      <c r="AV29" s="965"/>
      <c r="AW29" s="965"/>
      <c r="AX29" s="965"/>
      <c r="AY29" s="965"/>
      <c r="AZ29" s="1036" t="s">
        <v>534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379</v>
      </c>
      <c r="C30" s="1032"/>
      <c r="D30" s="1032"/>
      <c r="E30" s="1032"/>
      <c r="F30" s="1032"/>
      <c r="G30" s="1032"/>
      <c r="H30" s="1032"/>
      <c r="I30" s="1032"/>
      <c r="J30" s="1032"/>
      <c r="K30" s="1032"/>
      <c r="L30" s="1032"/>
      <c r="M30" s="1032"/>
      <c r="N30" s="1032"/>
      <c r="O30" s="1032"/>
      <c r="P30" s="1033"/>
      <c r="Q30" s="1037">
        <v>135</v>
      </c>
      <c r="R30" s="1038"/>
      <c r="S30" s="1038"/>
      <c r="T30" s="1038"/>
      <c r="U30" s="1038"/>
      <c r="V30" s="1038">
        <v>135</v>
      </c>
      <c r="W30" s="1038"/>
      <c r="X30" s="1038"/>
      <c r="Y30" s="1038"/>
      <c r="Z30" s="1038"/>
      <c r="AA30" s="1038" t="s">
        <v>531</v>
      </c>
      <c r="AB30" s="1038"/>
      <c r="AC30" s="1038"/>
      <c r="AD30" s="1038"/>
      <c r="AE30" s="1039"/>
      <c r="AF30" s="1013" t="s">
        <v>110</v>
      </c>
      <c r="AG30" s="1014"/>
      <c r="AH30" s="1014"/>
      <c r="AI30" s="1014"/>
      <c r="AJ30" s="1015"/>
      <c r="AK30" s="974">
        <v>65</v>
      </c>
      <c r="AL30" s="965"/>
      <c r="AM30" s="965"/>
      <c r="AN30" s="965"/>
      <c r="AO30" s="965"/>
      <c r="AP30" s="965" t="s">
        <v>531</v>
      </c>
      <c r="AQ30" s="965"/>
      <c r="AR30" s="965"/>
      <c r="AS30" s="965"/>
      <c r="AT30" s="965"/>
      <c r="AU30" s="965" t="s">
        <v>534</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380</v>
      </c>
      <c r="C31" s="1032"/>
      <c r="D31" s="1032"/>
      <c r="E31" s="1032"/>
      <c r="F31" s="1032"/>
      <c r="G31" s="1032"/>
      <c r="H31" s="1032"/>
      <c r="I31" s="1032"/>
      <c r="J31" s="1032"/>
      <c r="K31" s="1032"/>
      <c r="L31" s="1032"/>
      <c r="M31" s="1032"/>
      <c r="N31" s="1032"/>
      <c r="O31" s="1032"/>
      <c r="P31" s="1033"/>
      <c r="Q31" s="1037">
        <v>513</v>
      </c>
      <c r="R31" s="1038"/>
      <c r="S31" s="1038"/>
      <c r="T31" s="1038"/>
      <c r="U31" s="1038"/>
      <c r="V31" s="1038">
        <v>521</v>
      </c>
      <c r="W31" s="1038"/>
      <c r="X31" s="1038"/>
      <c r="Y31" s="1038"/>
      <c r="Z31" s="1038"/>
      <c r="AA31" s="1038">
        <v>-8</v>
      </c>
      <c r="AB31" s="1038"/>
      <c r="AC31" s="1038"/>
      <c r="AD31" s="1038"/>
      <c r="AE31" s="1039"/>
      <c r="AF31" s="1013" t="s">
        <v>543</v>
      </c>
      <c r="AG31" s="1014"/>
      <c r="AH31" s="1014"/>
      <c r="AI31" s="1014"/>
      <c r="AJ31" s="1015"/>
      <c r="AK31" s="974">
        <v>165</v>
      </c>
      <c r="AL31" s="965"/>
      <c r="AM31" s="965"/>
      <c r="AN31" s="965"/>
      <c r="AO31" s="965"/>
      <c r="AP31" s="965">
        <v>2174</v>
      </c>
      <c r="AQ31" s="965"/>
      <c r="AR31" s="965"/>
      <c r="AS31" s="965"/>
      <c r="AT31" s="965"/>
      <c r="AU31" s="965">
        <v>1320</v>
      </c>
      <c r="AV31" s="965"/>
      <c r="AW31" s="965"/>
      <c r="AX31" s="965"/>
      <c r="AY31" s="965"/>
      <c r="AZ31" s="1036" t="s">
        <v>534</v>
      </c>
      <c r="BA31" s="1036"/>
      <c r="BB31" s="1036"/>
      <c r="BC31" s="1036"/>
      <c r="BD31" s="1036"/>
      <c r="BE31" s="1026" t="s">
        <v>381</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382</v>
      </c>
      <c r="C32" s="1032"/>
      <c r="D32" s="1032"/>
      <c r="E32" s="1032"/>
      <c r="F32" s="1032"/>
      <c r="G32" s="1032"/>
      <c r="H32" s="1032"/>
      <c r="I32" s="1032"/>
      <c r="J32" s="1032"/>
      <c r="K32" s="1032"/>
      <c r="L32" s="1032"/>
      <c r="M32" s="1032"/>
      <c r="N32" s="1032"/>
      <c r="O32" s="1032"/>
      <c r="P32" s="1033"/>
      <c r="Q32" s="1037">
        <v>38</v>
      </c>
      <c r="R32" s="1038"/>
      <c r="S32" s="1038"/>
      <c r="T32" s="1038"/>
      <c r="U32" s="1038"/>
      <c r="V32" s="1038">
        <v>38</v>
      </c>
      <c r="W32" s="1038"/>
      <c r="X32" s="1038"/>
      <c r="Y32" s="1038"/>
      <c r="Z32" s="1038"/>
      <c r="AA32" s="1038" t="s">
        <v>531</v>
      </c>
      <c r="AB32" s="1038"/>
      <c r="AC32" s="1038"/>
      <c r="AD32" s="1038"/>
      <c r="AE32" s="1039"/>
      <c r="AF32" s="1013" t="s">
        <v>110</v>
      </c>
      <c r="AG32" s="1014"/>
      <c r="AH32" s="1014"/>
      <c r="AI32" s="1014"/>
      <c r="AJ32" s="1015"/>
      <c r="AK32" s="974">
        <v>25</v>
      </c>
      <c r="AL32" s="965"/>
      <c r="AM32" s="965"/>
      <c r="AN32" s="965"/>
      <c r="AO32" s="965"/>
      <c r="AP32" s="965">
        <v>383</v>
      </c>
      <c r="AQ32" s="965"/>
      <c r="AR32" s="965"/>
      <c r="AS32" s="965"/>
      <c r="AT32" s="965"/>
      <c r="AU32" s="965">
        <v>383</v>
      </c>
      <c r="AV32" s="965"/>
      <c r="AW32" s="965"/>
      <c r="AX32" s="965"/>
      <c r="AY32" s="965"/>
      <c r="AZ32" s="1036" t="s">
        <v>534</v>
      </c>
      <c r="BA32" s="1036"/>
      <c r="BB32" s="1036"/>
      <c r="BC32" s="1036"/>
      <c r="BD32" s="1036"/>
      <c r="BE32" s="1026" t="s">
        <v>381</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383</v>
      </c>
      <c r="C33" s="1032"/>
      <c r="D33" s="1032"/>
      <c r="E33" s="1032"/>
      <c r="F33" s="1032"/>
      <c r="G33" s="1032"/>
      <c r="H33" s="1032"/>
      <c r="I33" s="1032"/>
      <c r="J33" s="1032"/>
      <c r="K33" s="1032"/>
      <c r="L33" s="1032"/>
      <c r="M33" s="1032"/>
      <c r="N33" s="1032"/>
      <c r="O33" s="1032"/>
      <c r="P33" s="1033"/>
      <c r="Q33" s="1037">
        <v>354</v>
      </c>
      <c r="R33" s="1038"/>
      <c r="S33" s="1038"/>
      <c r="T33" s="1038"/>
      <c r="U33" s="1038"/>
      <c r="V33" s="1038">
        <v>354</v>
      </c>
      <c r="W33" s="1038"/>
      <c r="X33" s="1038"/>
      <c r="Y33" s="1038"/>
      <c r="Z33" s="1038"/>
      <c r="AA33" s="1038" t="s">
        <v>542</v>
      </c>
      <c r="AB33" s="1038"/>
      <c r="AC33" s="1038"/>
      <c r="AD33" s="1038"/>
      <c r="AE33" s="1039"/>
      <c r="AF33" s="1013" t="s">
        <v>110</v>
      </c>
      <c r="AG33" s="1014"/>
      <c r="AH33" s="1014"/>
      <c r="AI33" s="1014"/>
      <c r="AJ33" s="1015"/>
      <c r="AK33" s="974">
        <v>10</v>
      </c>
      <c r="AL33" s="965"/>
      <c r="AM33" s="965"/>
      <c r="AN33" s="965"/>
      <c r="AO33" s="965"/>
      <c r="AP33" s="965" t="s">
        <v>532</v>
      </c>
      <c r="AQ33" s="965"/>
      <c r="AR33" s="965"/>
      <c r="AS33" s="965"/>
      <c r="AT33" s="965"/>
      <c r="AU33" s="965" t="s">
        <v>534</v>
      </c>
      <c r="AV33" s="965"/>
      <c r="AW33" s="965"/>
      <c r="AX33" s="965"/>
      <c r="AY33" s="965"/>
      <c r="AZ33" s="1036" t="s">
        <v>535</v>
      </c>
      <c r="BA33" s="1036"/>
      <c r="BB33" s="1036"/>
      <c r="BC33" s="1036"/>
      <c r="BD33" s="1036"/>
      <c r="BE33" s="1026" t="s">
        <v>381</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30</v>
      </c>
      <c r="AG63" s="953"/>
      <c r="AH63" s="953"/>
      <c r="AI63" s="953"/>
      <c r="AJ63" s="1024"/>
      <c r="AK63" s="1025"/>
      <c r="AL63" s="957"/>
      <c r="AM63" s="957"/>
      <c r="AN63" s="957"/>
      <c r="AO63" s="957"/>
      <c r="AP63" s="953">
        <v>2557</v>
      </c>
      <c r="AQ63" s="953"/>
      <c r="AR63" s="953"/>
      <c r="AS63" s="953"/>
      <c r="AT63" s="953"/>
      <c r="AU63" s="953">
        <v>1703</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1122</v>
      </c>
      <c r="R68" s="976"/>
      <c r="S68" s="976"/>
      <c r="T68" s="976"/>
      <c r="U68" s="976"/>
      <c r="V68" s="976">
        <v>1109</v>
      </c>
      <c r="W68" s="976"/>
      <c r="X68" s="976"/>
      <c r="Y68" s="976"/>
      <c r="Z68" s="976"/>
      <c r="AA68" s="976">
        <v>12</v>
      </c>
      <c r="AB68" s="976"/>
      <c r="AC68" s="976"/>
      <c r="AD68" s="976"/>
      <c r="AE68" s="976"/>
      <c r="AF68" s="976">
        <v>11</v>
      </c>
      <c r="AG68" s="976"/>
      <c r="AH68" s="976"/>
      <c r="AI68" s="976"/>
      <c r="AJ68" s="976"/>
      <c r="AK68" s="976">
        <v>8</v>
      </c>
      <c r="AL68" s="976"/>
      <c r="AM68" s="976"/>
      <c r="AN68" s="976"/>
      <c r="AO68" s="976"/>
      <c r="AP68" s="976">
        <v>15</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15774</v>
      </c>
      <c r="R69" s="965"/>
      <c r="S69" s="965"/>
      <c r="T69" s="965"/>
      <c r="U69" s="965"/>
      <c r="V69" s="965">
        <v>15289</v>
      </c>
      <c r="W69" s="965"/>
      <c r="X69" s="965"/>
      <c r="Y69" s="965"/>
      <c r="Z69" s="965"/>
      <c r="AA69" s="965">
        <v>485</v>
      </c>
      <c r="AB69" s="965"/>
      <c r="AC69" s="965"/>
      <c r="AD69" s="965"/>
      <c r="AE69" s="965"/>
      <c r="AF69" s="965">
        <v>485</v>
      </c>
      <c r="AG69" s="965"/>
      <c r="AH69" s="965"/>
      <c r="AI69" s="965"/>
      <c r="AJ69" s="965"/>
      <c r="AK69" s="965">
        <v>34</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110</v>
      </c>
      <c r="R70" s="965"/>
      <c r="S70" s="965"/>
      <c r="T70" s="965"/>
      <c r="U70" s="965"/>
      <c r="V70" s="965">
        <v>106</v>
      </c>
      <c r="W70" s="965"/>
      <c r="X70" s="965"/>
      <c r="Y70" s="965"/>
      <c r="Z70" s="965"/>
      <c r="AA70" s="965">
        <v>4</v>
      </c>
      <c r="AB70" s="965"/>
      <c r="AC70" s="965"/>
      <c r="AD70" s="965"/>
      <c r="AE70" s="965"/>
      <c r="AF70" s="965">
        <v>4</v>
      </c>
      <c r="AG70" s="965"/>
      <c r="AH70" s="965"/>
      <c r="AI70" s="965"/>
      <c r="AJ70" s="965"/>
      <c r="AK70" s="965">
        <v>20</v>
      </c>
      <c r="AL70" s="965"/>
      <c r="AM70" s="965"/>
      <c r="AN70" s="965"/>
      <c r="AO70" s="965"/>
      <c r="AP70" s="965" t="s">
        <v>541</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261245</v>
      </c>
      <c r="R71" s="965"/>
      <c r="S71" s="965"/>
      <c r="T71" s="965"/>
      <c r="U71" s="965"/>
      <c r="V71" s="965">
        <v>255328</v>
      </c>
      <c r="W71" s="965"/>
      <c r="X71" s="965"/>
      <c r="Y71" s="965"/>
      <c r="Z71" s="965"/>
      <c r="AA71" s="965">
        <v>5917</v>
      </c>
      <c r="AB71" s="965"/>
      <c r="AC71" s="965"/>
      <c r="AD71" s="965"/>
      <c r="AE71" s="965"/>
      <c r="AF71" s="965">
        <v>5917</v>
      </c>
      <c r="AG71" s="965"/>
      <c r="AH71" s="965"/>
      <c r="AI71" s="965"/>
      <c r="AJ71" s="965"/>
      <c r="AK71" s="965">
        <v>1779</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6417</v>
      </c>
      <c r="AG88" s="953"/>
      <c r="AH88" s="953"/>
      <c r="AI88" s="953"/>
      <c r="AJ88" s="953"/>
      <c r="AK88" s="957"/>
      <c r="AL88" s="957"/>
      <c r="AM88" s="957"/>
      <c r="AN88" s="957"/>
      <c r="AO88" s="957"/>
      <c r="AP88" s="953">
        <v>15</v>
      </c>
      <c r="AQ88" s="953"/>
      <c r="AR88" s="953"/>
      <c r="AS88" s="953"/>
      <c r="AT88" s="953"/>
      <c r="AU88" s="953" t="s">
        <v>540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283</v>
      </c>
      <c r="AG109" s="886"/>
      <c r="AH109" s="886"/>
      <c r="AI109" s="886"/>
      <c r="AJ109" s="887"/>
      <c r="AK109" s="888" t="s">
        <v>282</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283</v>
      </c>
      <c r="BW109" s="886"/>
      <c r="BX109" s="886"/>
      <c r="BY109" s="886"/>
      <c r="BZ109" s="887"/>
      <c r="CA109" s="888" t="s">
        <v>282</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283</v>
      </c>
      <c r="DM109" s="886"/>
      <c r="DN109" s="886"/>
      <c r="DO109" s="886"/>
      <c r="DP109" s="887"/>
      <c r="DQ109" s="888" t="s">
        <v>282</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2026942</v>
      </c>
      <c r="AB110" s="871"/>
      <c r="AC110" s="871"/>
      <c r="AD110" s="871"/>
      <c r="AE110" s="872"/>
      <c r="AF110" s="873">
        <v>1939571</v>
      </c>
      <c r="AG110" s="871"/>
      <c r="AH110" s="871"/>
      <c r="AI110" s="871"/>
      <c r="AJ110" s="872"/>
      <c r="AK110" s="873">
        <v>1810217</v>
      </c>
      <c r="AL110" s="871"/>
      <c r="AM110" s="871"/>
      <c r="AN110" s="871"/>
      <c r="AO110" s="872"/>
      <c r="AP110" s="874">
        <v>36.4</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14800008</v>
      </c>
      <c r="BR110" s="798"/>
      <c r="BS110" s="798"/>
      <c r="BT110" s="798"/>
      <c r="BU110" s="798"/>
      <c r="BV110" s="798">
        <v>14132907</v>
      </c>
      <c r="BW110" s="798"/>
      <c r="BX110" s="798"/>
      <c r="BY110" s="798"/>
      <c r="BZ110" s="798"/>
      <c r="CA110" s="798">
        <v>13744423</v>
      </c>
      <c r="CB110" s="798"/>
      <c r="CC110" s="798"/>
      <c r="CD110" s="798"/>
      <c r="CE110" s="798"/>
      <c r="CF110" s="859">
        <v>276.39999999999998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787304</v>
      </c>
      <c r="BR111" s="769"/>
      <c r="BS111" s="769"/>
      <c r="BT111" s="769"/>
      <c r="BU111" s="769"/>
      <c r="BV111" s="769">
        <v>707187</v>
      </c>
      <c r="BW111" s="769"/>
      <c r="BX111" s="769"/>
      <c r="BY111" s="769"/>
      <c r="BZ111" s="769"/>
      <c r="CA111" s="769">
        <v>627070</v>
      </c>
      <c r="CB111" s="769"/>
      <c r="CC111" s="769"/>
      <c r="CD111" s="769"/>
      <c r="CE111" s="769"/>
      <c r="CF111" s="846">
        <v>12.6</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1880730</v>
      </c>
      <c r="BR112" s="769"/>
      <c r="BS112" s="769"/>
      <c r="BT112" s="769"/>
      <c r="BU112" s="769"/>
      <c r="BV112" s="769">
        <v>1793078</v>
      </c>
      <c r="BW112" s="769"/>
      <c r="BX112" s="769"/>
      <c r="BY112" s="769"/>
      <c r="BZ112" s="769"/>
      <c r="CA112" s="769">
        <v>1702286</v>
      </c>
      <c r="CB112" s="769"/>
      <c r="CC112" s="769"/>
      <c r="CD112" s="769"/>
      <c r="CE112" s="769"/>
      <c r="CF112" s="846">
        <v>34.200000000000003</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154977</v>
      </c>
      <c r="AB113" s="907"/>
      <c r="AC113" s="907"/>
      <c r="AD113" s="907"/>
      <c r="AE113" s="908"/>
      <c r="AF113" s="909">
        <v>148115</v>
      </c>
      <c r="AG113" s="907"/>
      <c r="AH113" s="907"/>
      <c r="AI113" s="907"/>
      <c r="AJ113" s="908"/>
      <c r="AK113" s="909">
        <v>150234</v>
      </c>
      <c r="AL113" s="907"/>
      <c r="AM113" s="907"/>
      <c r="AN113" s="907"/>
      <c r="AO113" s="908"/>
      <c r="AP113" s="910">
        <v>3</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11384</v>
      </c>
      <c r="BR113" s="769"/>
      <c r="BS113" s="769"/>
      <c r="BT113" s="769"/>
      <c r="BU113" s="769"/>
      <c r="BV113" s="769">
        <v>5829</v>
      </c>
      <c r="BW113" s="769"/>
      <c r="BX113" s="769"/>
      <c r="BY113" s="769"/>
      <c r="BZ113" s="769"/>
      <c r="CA113" s="769" t="s">
        <v>110</v>
      </c>
      <c r="CB113" s="769"/>
      <c r="CC113" s="769"/>
      <c r="CD113" s="769"/>
      <c r="CE113" s="769"/>
      <c r="CF113" s="846" t="s">
        <v>110</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6041</v>
      </c>
      <c r="AB114" s="782"/>
      <c r="AC114" s="782"/>
      <c r="AD114" s="782"/>
      <c r="AE114" s="783"/>
      <c r="AF114" s="784">
        <v>6041</v>
      </c>
      <c r="AG114" s="782"/>
      <c r="AH114" s="782"/>
      <c r="AI114" s="782"/>
      <c r="AJ114" s="783"/>
      <c r="AK114" s="784">
        <v>6041</v>
      </c>
      <c r="AL114" s="782"/>
      <c r="AM114" s="782"/>
      <c r="AN114" s="782"/>
      <c r="AO114" s="783"/>
      <c r="AP114" s="752">
        <v>0.1</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1348462</v>
      </c>
      <c r="BR114" s="769"/>
      <c r="BS114" s="769"/>
      <c r="BT114" s="769"/>
      <c r="BU114" s="769"/>
      <c r="BV114" s="769">
        <v>1241696</v>
      </c>
      <c r="BW114" s="769"/>
      <c r="BX114" s="769"/>
      <c r="BY114" s="769"/>
      <c r="BZ114" s="769"/>
      <c r="CA114" s="769">
        <v>1108979</v>
      </c>
      <c r="CB114" s="769"/>
      <c r="CC114" s="769"/>
      <c r="CD114" s="769"/>
      <c r="CE114" s="769"/>
      <c r="CF114" s="846">
        <v>22.3</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80338</v>
      </c>
      <c r="AB115" s="907"/>
      <c r="AC115" s="907"/>
      <c r="AD115" s="907"/>
      <c r="AE115" s="908"/>
      <c r="AF115" s="909">
        <v>80222</v>
      </c>
      <c r="AG115" s="907"/>
      <c r="AH115" s="907"/>
      <c r="AI115" s="907"/>
      <c r="AJ115" s="908"/>
      <c r="AK115" s="909">
        <v>80178</v>
      </c>
      <c r="AL115" s="907"/>
      <c r="AM115" s="907"/>
      <c r="AN115" s="907"/>
      <c r="AO115" s="908"/>
      <c r="AP115" s="910">
        <v>1.6</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433</v>
      </c>
      <c r="AB116" s="782"/>
      <c r="AC116" s="782"/>
      <c r="AD116" s="782"/>
      <c r="AE116" s="783"/>
      <c r="AF116" s="784">
        <v>276</v>
      </c>
      <c r="AG116" s="782"/>
      <c r="AH116" s="782"/>
      <c r="AI116" s="782"/>
      <c r="AJ116" s="783"/>
      <c r="AK116" s="784">
        <v>155</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x14ac:dyDescent="0.15">
      <c r="A117" s="885" t="s">
        <v>167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2268731</v>
      </c>
      <c r="AB117" s="893"/>
      <c r="AC117" s="893"/>
      <c r="AD117" s="893"/>
      <c r="AE117" s="894"/>
      <c r="AF117" s="896">
        <v>2174225</v>
      </c>
      <c r="AG117" s="893"/>
      <c r="AH117" s="893"/>
      <c r="AI117" s="893"/>
      <c r="AJ117" s="894"/>
      <c r="AK117" s="896">
        <v>2046825</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283</v>
      </c>
      <c r="AG118" s="886"/>
      <c r="AH118" s="886"/>
      <c r="AI118" s="886"/>
      <c r="AJ118" s="887"/>
      <c r="AK118" s="888" t="s">
        <v>282</v>
      </c>
      <c r="AL118" s="886"/>
      <c r="AM118" s="886"/>
      <c r="AN118" s="886"/>
      <c r="AO118" s="887"/>
      <c r="AP118" s="889" t="s">
        <v>399</v>
      </c>
      <c r="AQ118" s="890"/>
      <c r="AR118" s="890"/>
      <c r="AS118" s="890"/>
      <c r="AT118" s="891"/>
      <c r="AU118" s="924"/>
      <c r="AV118" s="925"/>
      <c r="AW118" s="925"/>
      <c r="AX118" s="925"/>
      <c r="AY118" s="925"/>
      <c r="AZ118" s="228" t="s">
        <v>167</v>
      </c>
      <c r="BA118" s="228"/>
      <c r="BB118" s="228"/>
      <c r="BC118" s="228"/>
      <c r="BD118" s="228"/>
      <c r="BE118" s="228"/>
      <c r="BF118" s="228"/>
      <c r="BG118" s="228"/>
      <c r="BH118" s="228"/>
      <c r="BI118" s="228"/>
      <c r="BJ118" s="228"/>
      <c r="BK118" s="228"/>
      <c r="BL118" s="228"/>
      <c r="BM118" s="228"/>
      <c r="BN118" s="228"/>
      <c r="BO118" s="835" t="s">
        <v>427</v>
      </c>
      <c r="BP118" s="836"/>
      <c r="BQ118" s="855">
        <v>18827888</v>
      </c>
      <c r="BR118" s="856"/>
      <c r="BS118" s="856"/>
      <c r="BT118" s="856"/>
      <c r="BU118" s="856"/>
      <c r="BV118" s="856">
        <v>17880697</v>
      </c>
      <c r="BW118" s="856"/>
      <c r="BX118" s="856"/>
      <c r="BY118" s="856"/>
      <c r="BZ118" s="856"/>
      <c r="CA118" s="856">
        <v>17182758</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1163216</v>
      </c>
      <c r="BR119" s="798"/>
      <c r="BS119" s="798"/>
      <c r="BT119" s="798"/>
      <c r="BU119" s="798"/>
      <c r="BV119" s="798">
        <v>1364562</v>
      </c>
      <c r="BW119" s="798"/>
      <c r="BX119" s="798"/>
      <c r="BY119" s="798"/>
      <c r="BZ119" s="798"/>
      <c r="CA119" s="798">
        <v>1912997</v>
      </c>
      <c r="CB119" s="798"/>
      <c r="CC119" s="798"/>
      <c r="CD119" s="798"/>
      <c r="CE119" s="798"/>
      <c r="CF119" s="859">
        <v>38.5</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787304</v>
      </c>
      <c r="DH119" s="715"/>
      <c r="DI119" s="715"/>
      <c r="DJ119" s="715"/>
      <c r="DK119" s="716"/>
      <c r="DL119" s="717">
        <v>707187</v>
      </c>
      <c r="DM119" s="715"/>
      <c r="DN119" s="715"/>
      <c r="DO119" s="715"/>
      <c r="DP119" s="716"/>
      <c r="DQ119" s="717">
        <v>627070</v>
      </c>
      <c r="DR119" s="715"/>
      <c r="DS119" s="715"/>
      <c r="DT119" s="715"/>
      <c r="DU119" s="716"/>
      <c r="DV119" s="805">
        <v>12.6</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970706</v>
      </c>
      <c r="BR120" s="769"/>
      <c r="BS120" s="769"/>
      <c r="BT120" s="769"/>
      <c r="BU120" s="769"/>
      <c r="BV120" s="769">
        <v>867819</v>
      </c>
      <c r="BW120" s="769"/>
      <c r="BX120" s="769"/>
      <c r="BY120" s="769"/>
      <c r="BZ120" s="769"/>
      <c r="CA120" s="769">
        <v>753960</v>
      </c>
      <c r="CB120" s="769"/>
      <c r="CC120" s="769"/>
      <c r="CD120" s="769"/>
      <c r="CE120" s="769"/>
      <c r="CF120" s="846">
        <v>15.2</v>
      </c>
      <c r="CG120" s="847"/>
      <c r="CH120" s="847"/>
      <c r="CI120" s="847"/>
      <c r="CJ120" s="847"/>
      <c r="CK120" s="848" t="s">
        <v>433</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1471470</v>
      </c>
      <c r="DH120" s="798"/>
      <c r="DI120" s="798"/>
      <c r="DJ120" s="798"/>
      <c r="DK120" s="798"/>
      <c r="DL120" s="798">
        <v>1396785</v>
      </c>
      <c r="DM120" s="798"/>
      <c r="DN120" s="798"/>
      <c r="DO120" s="798"/>
      <c r="DP120" s="798"/>
      <c r="DQ120" s="798">
        <v>1319762</v>
      </c>
      <c r="DR120" s="798"/>
      <c r="DS120" s="798"/>
      <c r="DT120" s="798"/>
      <c r="DU120" s="798"/>
      <c r="DV120" s="799">
        <v>26.5</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10018339</v>
      </c>
      <c r="BR121" s="856"/>
      <c r="BS121" s="856"/>
      <c r="BT121" s="856"/>
      <c r="BU121" s="856"/>
      <c r="BV121" s="856">
        <v>9867936</v>
      </c>
      <c r="BW121" s="856"/>
      <c r="BX121" s="856"/>
      <c r="BY121" s="856"/>
      <c r="BZ121" s="856"/>
      <c r="CA121" s="856">
        <v>9762183</v>
      </c>
      <c r="CB121" s="856"/>
      <c r="CC121" s="856"/>
      <c r="CD121" s="856"/>
      <c r="CE121" s="856"/>
      <c r="CF121" s="857">
        <v>196.3</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409260</v>
      </c>
      <c r="DH121" s="769"/>
      <c r="DI121" s="769"/>
      <c r="DJ121" s="769"/>
      <c r="DK121" s="769"/>
      <c r="DL121" s="769">
        <v>396293</v>
      </c>
      <c r="DM121" s="769"/>
      <c r="DN121" s="769"/>
      <c r="DO121" s="769"/>
      <c r="DP121" s="769"/>
      <c r="DQ121" s="769">
        <v>382524</v>
      </c>
      <c r="DR121" s="769"/>
      <c r="DS121" s="769"/>
      <c r="DT121" s="769"/>
      <c r="DU121" s="769"/>
      <c r="DV121" s="821">
        <v>7.7</v>
      </c>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167</v>
      </c>
      <c r="BA122" s="228"/>
      <c r="BB122" s="228"/>
      <c r="BC122" s="228"/>
      <c r="BD122" s="228"/>
      <c r="BE122" s="228"/>
      <c r="BF122" s="228"/>
      <c r="BG122" s="228"/>
      <c r="BH122" s="228"/>
      <c r="BI122" s="228"/>
      <c r="BJ122" s="228"/>
      <c r="BK122" s="228"/>
      <c r="BL122" s="228"/>
      <c r="BM122" s="228"/>
      <c r="BN122" s="228"/>
      <c r="BO122" s="835" t="s">
        <v>436</v>
      </c>
      <c r="BP122" s="836"/>
      <c r="BQ122" s="837">
        <v>12152261</v>
      </c>
      <c r="BR122" s="838"/>
      <c r="BS122" s="838"/>
      <c r="BT122" s="838"/>
      <c r="BU122" s="838"/>
      <c r="BV122" s="838">
        <v>12100317</v>
      </c>
      <c r="BW122" s="838"/>
      <c r="BX122" s="838"/>
      <c r="BY122" s="838"/>
      <c r="BZ122" s="838"/>
      <c r="CA122" s="838">
        <v>12429140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t="s">
        <v>110</v>
      </c>
      <c r="DR122" s="769"/>
      <c r="DS122" s="769"/>
      <c r="DT122" s="769"/>
      <c r="DU122" s="769"/>
      <c r="DV122" s="821" t="s">
        <v>110</v>
      </c>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135.4</v>
      </c>
      <c r="BR123" s="830"/>
      <c r="BS123" s="830"/>
      <c r="BT123" s="830"/>
      <c r="BU123" s="830"/>
      <c r="BV123" s="830">
        <v>114.4</v>
      </c>
      <c r="BW123" s="830"/>
      <c r="BX123" s="830"/>
      <c r="BY123" s="830"/>
      <c r="BZ123" s="830"/>
      <c r="CA123" s="830">
        <v>95.5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80117</v>
      </c>
      <c r="AB126" s="782"/>
      <c r="AC126" s="782"/>
      <c r="AD126" s="782"/>
      <c r="AE126" s="783"/>
      <c r="AF126" s="784">
        <v>80117</v>
      </c>
      <c r="AG126" s="782"/>
      <c r="AH126" s="782"/>
      <c r="AI126" s="782"/>
      <c r="AJ126" s="783"/>
      <c r="AK126" s="784">
        <v>80117</v>
      </c>
      <c r="AL126" s="782"/>
      <c r="AM126" s="782"/>
      <c r="AN126" s="782"/>
      <c r="AO126" s="783"/>
      <c r="AP126" s="752">
        <v>1.6</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221</v>
      </c>
      <c r="AB127" s="782"/>
      <c r="AC127" s="782"/>
      <c r="AD127" s="782"/>
      <c r="AE127" s="783"/>
      <c r="AF127" s="784">
        <v>105</v>
      </c>
      <c r="AG127" s="782"/>
      <c r="AH127" s="782"/>
      <c r="AI127" s="782"/>
      <c r="AJ127" s="783"/>
      <c r="AK127" s="784">
        <v>61</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110</v>
      </c>
      <c r="BG127" s="759"/>
      <c r="BH127" s="759"/>
      <c r="BI127" s="759"/>
      <c r="BJ127" s="759"/>
      <c r="BK127" s="759"/>
      <c r="BL127" s="760"/>
      <c r="BM127" s="758">
        <v>14.38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100879</v>
      </c>
      <c r="AB128" s="722"/>
      <c r="AC128" s="722"/>
      <c r="AD128" s="722"/>
      <c r="AE128" s="723"/>
      <c r="AF128" s="724">
        <v>68087</v>
      </c>
      <c r="AG128" s="722"/>
      <c r="AH128" s="722"/>
      <c r="AI128" s="722"/>
      <c r="AJ128" s="723"/>
      <c r="AK128" s="724">
        <v>66481</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110</v>
      </c>
      <c r="BG128" s="789"/>
      <c r="BH128" s="789"/>
      <c r="BI128" s="789"/>
      <c r="BJ128" s="789"/>
      <c r="BK128" s="789"/>
      <c r="BL128" s="790"/>
      <c r="BM128" s="788">
        <v>19.38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6196591</v>
      </c>
      <c r="AB129" s="782"/>
      <c r="AC129" s="782"/>
      <c r="AD129" s="782"/>
      <c r="AE129" s="783"/>
      <c r="AF129" s="784">
        <v>6293706</v>
      </c>
      <c r="AG129" s="782"/>
      <c r="AH129" s="782"/>
      <c r="AI129" s="782"/>
      <c r="AJ129" s="783"/>
      <c r="AK129" s="784">
        <v>6146278</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17.100000000000001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1269649</v>
      </c>
      <c r="AB130" s="782"/>
      <c r="AC130" s="782"/>
      <c r="AD130" s="782"/>
      <c r="AE130" s="783"/>
      <c r="AF130" s="784">
        <v>1242641</v>
      </c>
      <c r="AG130" s="782"/>
      <c r="AH130" s="782"/>
      <c r="AI130" s="782"/>
      <c r="AJ130" s="783"/>
      <c r="AK130" s="784">
        <v>1172792</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95.5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4926942</v>
      </c>
      <c r="AB131" s="715"/>
      <c r="AC131" s="715"/>
      <c r="AD131" s="715"/>
      <c r="AE131" s="716"/>
      <c r="AF131" s="717">
        <v>5051065</v>
      </c>
      <c r="AG131" s="715"/>
      <c r="AH131" s="715"/>
      <c r="AI131" s="715"/>
      <c r="AJ131" s="716"/>
      <c r="AK131" s="717">
        <v>4973486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18.230435839999998</v>
      </c>
      <c r="AB132" s="738"/>
      <c r="AC132" s="738"/>
      <c r="AD132" s="738"/>
      <c r="AE132" s="739"/>
      <c r="AF132" s="740">
        <v>17.09534524</v>
      </c>
      <c r="AG132" s="738"/>
      <c r="AH132" s="738"/>
      <c r="AI132" s="738"/>
      <c r="AJ132" s="739"/>
      <c r="AK132" s="740">
        <v>16.23714232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18.899999999999999</v>
      </c>
      <c r="AB133" s="747"/>
      <c r="AC133" s="747"/>
      <c r="AD133" s="747"/>
      <c r="AE133" s="748"/>
      <c r="AF133" s="746">
        <v>17.899999999999999</v>
      </c>
      <c r="AG133" s="747"/>
      <c r="AH133" s="747"/>
      <c r="AI133" s="747"/>
      <c r="AJ133" s="748"/>
      <c r="AK133" s="746">
        <v>17.100000000000001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31" t="s">
        <v>468</v>
      </c>
      <c r="H9" s="1132"/>
      <c r="I9" s="1132"/>
      <c r="J9" s="1133"/>
      <c r="K9" s="263">
        <v>1447648</v>
      </c>
      <c r="L9" s="264">
        <v>107209</v>
      </c>
      <c r="M9" s="265">
        <v>87341</v>
      </c>
      <c r="N9" s="266">
        <v>22.7</v>
      </c>
    </row>
    <row r="10" spans="1:16" x14ac:dyDescent="0.15">
      <c r="A10" s="248"/>
      <c r="B10" s="244"/>
      <c r="C10" s="244"/>
      <c r="D10" s="244"/>
      <c r="E10" s="244"/>
      <c r="F10" s="244"/>
      <c r="G10" s="1131" t="s">
        <v>469</v>
      </c>
      <c r="H10" s="1132"/>
      <c r="I10" s="1132"/>
      <c r="J10" s="1133"/>
      <c r="K10" s="267">
        <v>87854</v>
      </c>
      <c r="L10" s="268">
        <v>6506</v>
      </c>
      <c r="M10" s="269">
        <v>8730</v>
      </c>
      <c r="N10" s="270">
        <v>-25.5</v>
      </c>
    </row>
    <row r="11" spans="1:16" ht="13.5" customHeight="1" x14ac:dyDescent="0.15">
      <c r="A11" s="248"/>
      <c r="B11" s="244"/>
      <c r="C11" s="244"/>
      <c r="D11" s="244"/>
      <c r="E11" s="244"/>
      <c r="F11" s="244"/>
      <c r="G11" s="1131" t="s">
        <v>470</v>
      </c>
      <c r="H11" s="1132"/>
      <c r="I11" s="1132"/>
      <c r="J11" s="1133"/>
      <c r="K11" s="267">
        <v>259218</v>
      </c>
      <c r="L11" s="268">
        <v>19197</v>
      </c>
      <c r="M11" s="269">
        <v>12876</v>
      </c>
      <c r="N11" s="270">
        <v>49.1</v>
      </c>
    </row>
    <row r="12" spans="1:16" ht="13.5" customHeight="1" x14ac:dyDescent="0.15">
      <c r="A12" s="248"/>
      <c r="B12" s="244"/>
      <c r="C12" s="244"/>
      <c r="D12" s="244"/>
      <c r="E12" s="244"/>
      <c r="F12" s="244"/>
      <c r="G12" s="1131" t="s">
        <v>471</v>
      </c>
      <c r="H12" s="1132"/>
      <c r="I12" s="1132"/>
      <c r="J12" s="1133"/>
      <c r="K12" s="267" t="s">
        <v>472</v>
      </c>
      <c r="L12" s="268" t="s">
        <v>472</v>
      </c>
      <c r="M12" s="269">
        <v>1090</v>
      </c>
      <c r="N12" s="270" t="s">
        <v>472</v>
      </c>
    </row>
    <row r="13" spans="1:16" ht="13.5" customHeight="1" x14ac:dyDescent="0.15">
      <c r="A13" s="248"/>
      <c r="B13" s="244"/>
      <c r="C13" s="244"/>
      <c r="D13" s="244"/>
      <c r="E13" s="244"/>
      <c r="F13" s="244"/>
      <c r="G13" s="1131" t="s">
        <v>473</v>
      </c>
      <c r="H13" s="1132"/>
      <c r="I13" s="1132"/>
      <c r="J13" s="1133"/>
      <c r="K13" s="267" t="s">
        <v>472</v>
      </c>
      <c r="L13" s="268" t="s">
        <v>472</v>
      </c>
      <c r="M13" s="269">
        <v>18</v>
      </c>
      <c r="N13" s="270" t="s">
        <v>472</v>
      </c>
    </row>
    <row r="14" spans="1:16" ht="13.5" customHeight="1" x14ac:dyDescent="0.15">
      <c r="A14" s="248"/>
      <c r="B14" s="244"/>
      <c r="C14" s="244"/>
      <c r="D14" s="244"/>
      <c r="E14" s="244"/>
      <c r="F14" s="244"/>
      <c r="G14" s="1131" t="s">
        <v>474</v>
      </c>
      <c r="H14" s="1132"/>
      <c r="I14" s="1132"/>
      <c r="J14" s="1133"/>
      <c r="K14" s="267">
        <v>97405</v>
      </c>
      <c r="L14" s="268">
        <v>7214</v>
      </c>
      <c r="M14" s="269">
        <v>4293</v>
      </c>
      <c r="N14" s="270">
        <v>68</v>
      </c>
    </row>
    <row r="15" spans="1:16" ht="13.5" customHeight="1" x14ac:dyDescent="0.15">
      <c r="A15" s="248"/>
      <c r="B15" s="244"/>
      <c r="C15" s="244"/>
      <c r="D15" s="244"/>
      <c r="E15" s="244"/>
      <c r="F15" s="244"/>
      <c r="G15" s="1131" t="s">
        <v>475</v>
      </c>
      <c r="H15" s="1132"/>
      <c r="I15" s="1132"/>
      <c r="J15" s="1133"/>
      <c r="K15" s="267">
        <v>50376</v>
      </c>
      <c r="L15" s="268">
        <v>3731</v>
      </c>
      <c r="M15" s="269">
        <v>2010</v>
      </c>
      <c r="N15" s="270">
        <v>85.6</v>
      </c>
    </row>
    <row r="16" spans="1:16" x14ac:dyDescent="0.15">
      <c r="A16" s="248"/>
      <c r="B16" s="244"/>
      <c r="C16" s="244"/>
      <c r="D16" s="244"/>
      <c r="E16" s="244"/>
      <c r="F16" s="244"/>
      <c r="G16" s="1134" t="s">
        <v>476</v>
      </c>
      <c r="H16" s="1135"/>
      <c r="I16" s="1135"/>
      <c r="J16" s="1136"/>
      <c r="K16" s="268">
        <v>-219152</v>
      </c>
      <c r="L16" s="268">
        <v>-16230</v>
      </c>
      <c r="M16" s="269">
        <v>-10218</v>
      </c>
      <c r="N16" s="270">
        <v>58.8</v>
      </c>
    </row>
    <row r="17" spans="1:16" x14ac:dyDescent="0.15">
      <c r="A17" s="248"/>
      <c r="B17" s="244"/>
      <c r="C17" s="244"/>
      <c r="D17" s="244"/>
      <c r="E17" s="244"/>
      <c r="F17" s="244"/>
      <c r="G17" s="1134" t="s">
        <v>167</v>
      </c>
      <c r="H17" s="1135"/>
      <c r="I17" s="1135"/>
      <c r="J17" s="1136"/>
      <c r="K17" s="268">
        <v>1723349</v>
      </c>
      <c r="L17" s="268">
        <v>127627</v>
      </c>
      <c r="M17" s="269">
        <v>106139</v>
      </c>
      <c r="N17" s="270">
        <v>20.2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8" t="s">
        <v>481</v>
      </c>
      <c r="H21" s="1129"/>
      <c r="I21" s="1129"/>
      <c r="J21" s="1130"/>
      <c r="K21" s="280">
        <v>11.48</v>
      </c>
      <c r="L21" s="281">
        <v>10.27</v>
      </c>
      <c r="M21" s="282">
        <v>1.21</v>
      </c>
      <c r="N21" s="249"/>
      <c r="O21" s="283"/>
      <c r="P21" s="279"/>
    </row>
    <row r="22" spans="1:16" s="284" customFormat="1" x14ac:dyDescent="0.15">
      <c r="A22" s="279"/>
      <c r="B22" s="249"/>
      <c r="C22" s="249"/>
      <c r="D22" s="249"/>
      <c r="E22" s="249"/>
      <c r="F22" s="249"/>
      <c r="G22" s="1128" t="s">
        <v>482</v>
      </c>
      <c r="H22" s="1129"/>
      <c r="I22" s="1129"/>
      <c r="J22" s="1130"/>
      <c r="K22" s="285">
        <v>97.4</v>
      </c>
      <c r="L22" s="286">
        <v>95.1</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19" t="s">
        <v>486</v>
      </c>
      <c r="H32" s="1120"/>
      <c r="I32" s="1120"/>
      <c r="J32" s="1121"/>
      <c r="K32" s="294">
        <v>1810217</v>
      </c>
      <c r="L32" s="294">
        <v>134060</v>
      </c>
      <c r="M32" s="295">
        <v>57922</v>
      </c>
      <c r="N32" s="296">
        <v>131.4</v>
      </c>
    </row>
    <row r="33" spans="1:16" ht="13.5" customHeight="1" x14ac:dyDescent="0.15">
      <c r="A33" s="248"/>
      <c r="B33" s="244"/>
      <c r="C33" s="244"/>
      <c r="D33" s="244"/>
      <c r="E33" s="244"/>
      <c r="F33" s="244"/>
      <c r="G33" s="1119" t="s">
        <v>487</v>
      </c>
      <c r="H33" s="1120"/>
      <c r="I33" s="1120"/>
      <c r="J33" s="1121"/>
      <c r="K33" s="294" t="s">
        <v>472</v>
      </c>
      <c r="L33" s="294" t="s">
        <v>472</v>
      </c>
      <c r="M33" s="295" t="s">
        <v>472</v>
      </c>
      <c r="N33" s="296" t="s">
        <v>472</v>
      </c>
    </row>
    <row r="34" spans="1:16" ht="27" customHeight="1" x14ac:dyDescent="0.15">
      <c r="A34" s="248"/>
      <c r="B34" s="244"/>
      <c r="C34" s="244"/>
      <c r="D34" s="244"/>
      <c r="E34" s="244"/>
      <c r="F34" s="244"/>
      <c r="G34" s="1119" t="s">
        <v>488</v>
      </c>
      <c r="H34" s="1120"/>
      <c r="I34" s="1120"/>
      <c r="J34" s="1121"/>
      <c r="K34" s="294" t="s">
        <v>472</v>
      </c>
      <c r="L34" s="294" t="s">
        <v>472</v>
      </c>
      <c r="M34" s="295" t="s">
        <v>472</v>
      </c>
      <c r="N34" s="296" t="s">
        <v>472</v>
      </c>
    </row>
    <row r="35" spans="1:16" ht="27" customHeight="1" x14ac:dyDescent="0.15">
      <c r="A35" s="248"/>
      <c r="B35" s="244"/>
      <c r="C35" s="244"/>
      <c r="D35" s="244"/>
      <c r="E35" s="244"/>
      <c r="F35" s="244"/>
      <c r="G35" s="1119" t="s">
        <v>489</v>
      </c>
      <c r="H35" s="1120"/>
      <c r="I35" s="1120"/>
      <c r="J35" s="1121"/>
      <c r="K35" s="294">
        <v>150234</v>
      </c>
      <c r="L35" s="294">
        <v>11126</v>
      </c>
      <c r="M35" s="295">
        <v>16698</v>
      </c>
      <c r="N35" s="296">
        <v>-33.4</v>
      </c>
    </row>
    <row r="36" spans="1:16" ht="27" customHeight="1" x14ac:dyDescent="0.15">
      <c r="A36" s="248"/>
      <c r="B36" s="244"/>
      <c r="C36" s="244"/>
      <c r="D36" s="244"/>
      <c r="E36" s="244"/>
      <c r="F36" s="244"/>
      <c r="G36" s="1119" t="s">
        <v>490</v>
      </c>
      <c r="H36" s="1120"/>
      <c r="I36" s="1120"/>
      <c r="J36" s="1121"/>
      <c r="K36" s="294">
        <v>6041</v>
      </c>
      <c r="L36" s="294">
        <v>447</v>
      </c>
      <c r="M36" s="295">
        <v>4963</v>
      </c>
      <c r="N36" s="296">
        <v>-91</v>
      </c>
    </row>
    <row r="37" spans="1:16" ht="13.5" customHeight="1" x14ac:dyDescent="0.15">
      <c r="A37" s="248"/>
      <c r="B37" s="244"/>
      <c r="C37" s="244"/>
      <c r="D37" s="244"/>
      <c r="E37" s="244"/>
      <c r="F37" s="244"/>
      <c r="G37" s="1119" t="s">
        <v>491</v>
      </c>
      <c r="H37" s="1120"/>
      <c r="I37" s="1120"/>
      <c r="J37" s="1121"/>
      <c r="K37" s="294">
        <v>80178</v>
      </c>
      <c r="L37" s="294">
        <v>5938</v>
      </c>
      <c r="M37" s="295">
        <v>1334</v>
      </c>
      <c r="N37" s="296">
        <v>345.1</v>
      </c>
    </row>
    <row r="38" spans="1:16" ht="27" customHeight="1" x14ac:dyDescent="0.15">
      <c r="A38" s="248"/>
      <c r="B38" s="244"/>
      <c r="C38" s="244"/>
      <c r="D38" s="244"/>
      <c r="E38" s="244"/>
      <c r="F38" s="244"/>
      <c r="G38" s="1122" t="s">
        <v>492</v>
      </c>
      <c r="H38" s="1123"/>
      <c r="I38" s="1123"/>
      <c r="J38" s="1124"/>
      <c r="K38" s="297">
        <v>155</v>
      </c>
      <c r="L38" s="297">
        <v>11</v>
      </c>
      <c r="M38" s="298">
        <v>8</v>
      </c>
      <c r="N38" s="299">
        <v>37.5</v>
      </c>
      <c r="O38" s="293"/>
    </row>
    <row r="39" spans="1:16" x14ac:dyDescent="0.15">
      <c r="A39" s="248"/>
      <c r="B39" s="244"/>
      <c r="C39" s="244"/>
      <c r="D39" s="244"/>
      <c r="E39" s="244"/>
      <c r="F39" s="244"/>
      <c r="G39" s="1122" t="s">
        <v>493</v>
      </c>
      <c r="H39" s="1123"/>
      <c r="I39" s="1123"/>
      <c r="J39" s="1124"/>
      <c r="K39" s="300">
        <v>-66481</v>
      </c>
      <c r="L39" s="300">
        <v>-4923</v>
      </c>
      <c r="M39" s="301">
        <v>-2783</v>
      </c>
      <c r="N39" s="302">
        <v>76.900000000000006</v>
      </c>
      <c r="O39" s="293"/>
    </row>
    <row r="40" spans="1:16" ht="27" customHeight="1" x14ac:dyDescent="0.15">
      <c r="A40" s="248"/>
      <c r="B40" s="244"/>
      <c r="C40" s="244"/>
      <c r="D40" s="244"/>
      <c r="E40" s="244"/>
      <c r="F40" s="244"/>
      <c r="G40" s="1119" t="s">
        <v>494</v>
      </c>
      <c r="H40" s="1120"/>
      <c r="I40" s="1120"/>
      <c r="J40" s="1121"/>
      <c r="K40" s="300">
        <v>-1172792</v>
      </c>
      <c r="L40" s="300">
        <v>-86854</v>
      </c>
      <c r="M40" s="301">
        <v>-52415</v>
      </c>
      <c r="N40" s="302">
        <v>65.7</v>
      </c>
      <c r="O40" s="293"/>
    </row>
    <row r="41" spans="1:16" x14ac:dyDescent="0.15">
      <c r="A41" s="248"/>
      <c r="B41" s="244"/>
      <c r="C41" s="244"/>
      <c r="D41" s="244"/>
      <c r="E41" s="244"/>
      <c r="F41" s="244"/>
      <c r="G41" s="1125" t="s">
        <v>277</v>
      </c>
      <c r="H41" s="1126"/>
      <c r="I41" s="1126"/>
      <c r="J41" s="1127"/>
      <c r="K41" s="294">
        <v>807552</v>
      </c>
      <c r="L41" s="300">
        <v>59805</v>
      </c>
      <c r="M41" s="301">
        <v>25727</v>
      </c>
      <c r="N41" s="302">
        <v>132.5</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2" t="s">
        <v>463</v>
      </c>
      <c r="J49" s="1114" t="s">
        <v>498</v>
      </c>
      <c r="K49" s="1115"/>
      <c r="L49" s="1115"/>
      <c r="M49" s="1115"/>
      <c r="N49" s="1116"/>
    </row>
    <row r="50" spans="1:14" x14ac:dyDescent="0.15">
      <c r="A50" s="248"/>
      <c r="B50" s="244"/>
      <c r="C50" s="244"/>
      <c r="D50" s="244"/>
      <c r="E50" s="244"/>
      <c r="F50" s="244"/>
      <c r="G50" s="312"/>
      <c r="H50" s="313"/>
      <c r="I50" s="1113"/>
      <c r="J50" s="314" t="s">
        <v>499</v>
      </c>
      <c r="K50" s="315" t="s">
        <v>500</v>
      </c>
      <c r="L50" s="316" t="s">
        <v>501</v>
      </c>
      <c r="M50" s="317" t="s">
        <v>502</v>
      </c>
      <c r="N50" s="318" t="s">
        <v>503</v>
      </c>
    </row>
    <row r="51" spans="1:14" x14ac:dyDescent="0.15">
      <c r="A51" s="248"/>
      <c r="B51" s="244"/>
      <c r="C51" s="244"/>
      <c r="D51" s="244"/>
      <c r="E51" s="244"/>
      <c r="F51" s="244"/>
      <c r="G51" s="310" t="s">
        <v>504</v>
      </c>
      <c r="H51" s="311"/>
      <c r="I51" s="319">
        <v>1791766</v>
      </c>
      <c r="J51" s="320">
        <v>131006</v>
      </c>
      <c r="K51" s="321">
        <v>57.3</v>
      </c>
      <c r="L51" s="322">
        <v>70254</v>
      </c>
      <c r="M51" s="323">
        <v>32.700000000000003</v>
      </c>
      <c r="N51" s="324">
        <v>24.6</v>
      </c>
    </row>
    <row r="52" spans="1:14" x14ac:dyDescent="0.15">
      <c r="A52" s="248"/>
      <c r="B52" s="244"/>
      <c r="C52" s="244"/>
      <c r="D52" s="244"/>
      <c r="E52" s="244"/>
      <c r="F52" s="244"/>
      <c r="G52" s="325"/>
      <c r="H52" s="326" t="s">
        <v>505</v>
      </c>
      <c r="I52" s="327">
        <v>894971</v>
      </c>
      <c r="J52" s="328">
        <v>65436</v>
      </c>
      <c r="K52" s="329">
        <v>42.7</v>
      </c>
      <c r="L52" s="330">
        <v>41764</v>
      </c>
      <c r="M52" s="331">
        <v>46.6</v>
      </c>
      <c r="N52" s="332">
        <v>-3.9</v>
      </c>
    </row>
    <row r="53" spans="1:14" x14ac:dyDescent="0.15">
      <c r="A53" s="248"/>
      <c r="B53" s="244"/>
      <c r="C53" s="244"/>
      <c r="D53" s="244"/>
      <c r="E53" s="244"/>
      <c r="F53" s="244"/>
      <c r="G53" s="310" t="s">
        <v>506</v>
      </c>
      <c r="H53" s="311"/>
      <c r="I53" s="319">
        <v>1435391</v>
      </c>
      <c r="J53" s="320">
        <v>105466</v>
      </c>
      <c r="K53" s="321">
        <v>-19.5</v>
      </c>
      <c r="L53" s="322">
        <v>89245</v>
      </c>
      <c r="M53" s="323">
        <v>27</v>
      </c>
      <c r="N53" s="324">
        <v>-46.5</v>
      </c>
    </row>
    <row r="54" spans="1:14" x14ac:dyDescent="0.15">
      <c r="A54" s="248"/>
      <c r="B54" s="244"/>
      <c r="C54" s="244"/>
      <c r="D54" s="244"/>
      <c r="E54" s="244"/>
      <c r="F54" s="244"/>
      <c r="G54" s="325"/>
      <c r="H54" s="326" t="s">
        <v>505</v>
      </c>
      <c r="I54" s="327">
        <v>799587</v>
      </c>
      <c r="J54" s="328">
        <v>58750</v>
      </c>
      <c r="K54" s="329">
        <v>-10.199999999999999</v>
      </c>
      <c r="L54" s="330">
        <v>42966</v>
      </c>
      <c r="M54" s="331">
        <v>2.9</v>
      </c>
      <c r="N54" s="332">
        <v>-13.1</v>
      </c>
    </row>
    <row r="55" spans="1:14" x14ac:dyDescent="0.15">
      <c r="A55" s="248"/>
      <c r="B55" s="244"/>
      <c r="C55" s="244"/>
      <c r="D55" s="244"/>
      <c r="E55" s="244"/>
      <c r="F55" s="244"/>
      <c r="G55" s="310" t="s">
        <v>507</v>
      </c>
      <c r="H55" s="311"/>
      <c r="I55" s="319">
        <v>1274789</v>
      </c>
      <c r="J55" s="320">
        <v>94060</v>
      </c>
      <c r="K55" s="321">
        <v>-10.8</v>
      </c>
      <c r="L55" s="322">
        <v>70897</v>
      </c>
      <c r="M55" s="323">
        <v>-20.6</v>
      </c>
      <c r="N55" s="324">
        <v>9.8000000000000007</v>
      </c>
    </row>
    <row r="56" spans="1:14" x14ac:dyDescent="0.15">
      <c r="A56" s="248"/>
      <c r="B56" s="244"/>
      <c r="C56" s="244"/>
      <c r="D56" s="244"/>
      <c r="E56" s="244"/>
      <c r="F56" s="244"/>
      <c r="G56" s="325"/>
      <c r="H56" s="326" t="s">
        <v>505</v>
      </c>
      <c r="I56" s="327">
        <v>807864</v>
      </c>
      <c r="J56" s="328">
        <v>59608</v>
      </c>
      <c r="K56" s="329">
        <v>1.5</v>
      </c>
      <c r="L56" s="330">
        <v>39878</v>
      </c>
      <c r="M56" s="331">
        <v>-7.2</v>
      </c>
      <c r="N56" s="332">
        <v>8.6999999999999993</v>
      </c>
    </row>
    <row r="57" spans="1:14" x14ac:dyDescent="0.15">
      <c r="A57" s="248"/>
      <c r="B57" s="244"/>
      <c r="C57" s="244"/>
      <c r="D57" s="244"/>
      <c r="E57" s="244"/>
      <c r="F57" s="244"/>
      <c r="G57" s="310" t="s">
        <v>508</v>
      </c>
      <c r="H57" s="311"/>
      <c r="I57" s="319">
        <v>1453832</v>
      </c>
      <c r="J57" s="320">
        <v>107588</v>
      </c>
      <c r="K57" s="321">
        <v>14.4</v>
      </c>
      <c r="L57" s="322">
        <v>66496</v>
      </c>
      <c r="M57" s="323">
        <v>-6.2</v>
      </c>
      <c r="N57" s="324">
        <v>20.6</v>
      </c>
    </row>
    <row r="58" spans="1:14" x14ac:dyDescent="0.15">
      <c r="A58" s="248"/>
      <c r="B58" s="244"/>
      <c r="C58" s="244"/>
      <c r="D58" s="244"/>
      <c r="E58" s="244"/>
      <c r="F58" s="244"/>
      <c r="G58" s="325"/>
      <c r="H58" s="326" t="s">
        <v>505</v>
      </c>
      <c r="I58" s="327">
        <v>823428</v>
      </c>
      <c r="J58" s="328">
        <v>60936</v>
      </c>
      <c r="K58" s="329">
        <v>2.2000000000000002</v>
      </c>
      <c r="L58" s="330">
        <v>36530</v>
      </c>
      <c r="M58" s="331">
        <v>-8.4</v>
      </c>
      <c r="N58" s="332">
        <v>10.6</v>
      </c>
    </row>
    <row r="59" spans="1:14" x14ac:dyDescent="0.15">
      <c r="A59" s="248"/>
      <c r="B59" s="244"/>
      <c r="C59" s="244"/>
      <c r="D59" s="244"/>
      <c r="E59" s="244"/>
      <c r="F59" s="244"/>
      <c r="G59" s="310" t="s">
        <v>509</v>
      </c>
      <c r="H59" s="311"/>
      <c r="I59" s="319">
        <v>1175443</v>
      </c>
      <c r="J59" s="320">
        <v>87051</v>
      </c>
      <c r="K59" s="321">
        <v>-19.100000000000001</v>
      </c>
      <c r="L59" s="322">
        <v>82748</v>
      </c>
      <c r="M59" s="323">
        <v>24.4</v>
      </c>
      <c r="N59" s="324">
        <v>-43.5</v>
      </c>
    </row>
    <row r="60" spans="1:14" x14ac:dyDescent="0.15">
      <c r="A60" s="248"/>
      <c r="B60" s="244"/>
      <c r="C60" s="244"/>
      <c r="D60" s="244"/>
      <c r="E60" s="244"/>
      <c r="F60" s="244"/>
      <c r="G60" s="325"/>
      <c r="H60" s="326" t="s">
        <v>505</v>
      </c>
      <c r="I60" s="333">
        <v>783955</v>
      </c>
      <c r="J60" s="328">
        <v>58058</v>
      </c>
      <c r="K60" s="329">
        <v>-4.7</v>
      </c>
      <c r="L60" s="330">
        <v>44732</v>
      </c>
      <c r="M60" s="331">
        <v>22.5</v>
      </c>
      <c r="N60" s="332">
        <v>-27.2</v>
      </c>
    </row>
    <row r="61" spans="1:14" x14ac:dyDescent="0.15">
      <c r="A61" s="248"/>
      <c r="B61" s="244"/>
      <c r="C61" s="244"/>
      <c r="D61" s="244"/>
      <c r="E61" s="244"/>
      <c r="F61" s="244"/>
      <c r="G61" s="310" t="s">
        <v>510</v>
      </c>
      <c r="H61" s="334"/>
      <c r="I61" s="335">
        <v>1426244</v>
      </c>
      <c r="J61" s="336">
        <v>105034</v>
      </c>
      <c r="K61" s="337">
        <v>4.5</v>
      </c>
      <c r="L61" s="338">
        <v>75928</v>
      </c>
      <c r="M61" s="339">
        <v>11.5</v>
      </c>
      <c r="N61" s="324">
        <v>-7</v>
      </c>
    </row>
    <row r="62" spans="1:14" x14ac:dyDescent="0.15">
      <c r="A62" s="248"/>
      <c r="B62" s="244"/>
      <c r="C62" s="244"/>
      <c r="D62" s="244"/>
      <c r="E62" s="244"/>
      <c r="F62" s="244"/>
      <c r="G62" s="325"/>
      <c r="H62" s="326" t="s">
        <v>505</v>
      </c>
      <c r="I62" s="327">
        <v>821961</v>
      </c>
      <c r="J62" s="328">
        <v>60558</v>
      </c>
      <c r="K62" s="329">
        <v>6.3</v>
      </c>
      <c r="L62" s="330">
        <v>41174</v>
      </c>
      <c r="M62" s="331">
        <v>11.3</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4.54</v>
      </c>
      <c r="G47" s="12">
        <v>9.16</v>
      </c>
      <c r="H47" s="12">
        <v>14.7</v>
      </c>
      <c r="I47" s="12">
        <v>16.38</v>
      </c>
      <c r="J47" s="13">
        <v>21.8</v>
      </c>
    </row>
    <row r="48" spans="2:10" ht="57.75" customHeight="1" x14ac:dyDescent="0.15">
      <c r="B48" s="14"/>
      <c r="C48" s="1139" t="s">
        <v>4</v>
      </c>
      <c r="D48" s="1139"/>
      <c r="E48" s="1140"/>
      <c r="F48" s="15">
        <v>2.88</v>
      </c>
      <c r="G48" s="16">
        <v>3.41</v>
      </c>
      <c r="H48" s="16">
        <v>2.5299999999999998</v>
      </c>
      <c r="I48" s="16">
        <v>4.8899999999999997</v>
      </c>
      <c r="J48" s="17">
        <v>6.43</v>
      </c>
    </row>
    <row r="49" spans="2:10" ht="57.75" customHeight="1" thickBot="1" x14ac:dyDescent="0.2">
      <c r="B49" s="18"/>
      <c r="C49" s="1141" t="s">
        <v>5</v>
      </c>
      <c r="D49" s="1141"/>
      <c r="E49" s="1142"/>
      <c r="F49" s="19">
        <v>2.14</v>
      </c>
      <c r="G49" s="20">
        <v>5.37</v>
      </c>
      <c r="H49" s="20">
        <v>4.6100000000000003</v>
      </c>
      <c r="I49" s="20">
        <v>4.4800000000000004</v>
      </c>
      <c r="J49" s="21">
        <v>6.44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517</v>
      </c>
      <c r="D34" s="1149"/>
      <c r="E34" s="1150"/>
      <c r="F34" s="32">
        <v>2.88</v>
      </c>
      <c r="G34" s="33">
        <v>3.41</v>
      </c>
      <c r="H34" s="33">
        <v>2.5299999999999998</v>
      </c>
      <c r="I34" s="33">
        <v>4.8899999999999997</v>
      </c>
      <c r="J34" s="34">
        <v>6.43</v>
      </c>
      <c r="K34" s="22"/>
      <c r="L34" s="22"/>
      <c r="M34" s="22"/>
      <c r="N34" s="22"/>
      <c r="O34" s="22"/>
      <c r="P34" s="22"/>
    </row>
    <row r="35" spans="1:16" ht="39" customHeight="1" x14ac:dyDescent="0.15">
      <c r="A35" s="22"/>
      <c r="B35" s="35"/>
      <c r="C35" s="1143" t="s">
        <v>518</v>
      </c>
      <c r="D35" s="1144"/>
      <c r="E35" s="1145"/>
      <c r="F35" s="36">
        <v>0.18</v>
      </c>
      <c r="G35" s="37">
        <v>0.56000000000000005</v>
      </c>
      <c r="H35" s="37">
        <v>0.76</v>
      </c>
      <c r="I35" s="37">
        <v>0.28000000000000003</v>
      </c>
      <c r="J35" s="38">
        <v>0.48</v>
      </c>
      <c r="K35" s="22"/>
      <c r="L35" s="22"/>
      <c r="M35" s="22"/>
      <c r="N35" s="22"/>
      <c r="O35" s="22"/>
      <c r="P35" s="22"/>
    </row>
    <row r="36" spans="1:16" ht="39" customHeight="1" x14ac:dyDescent="0.15">
      <c r="A36" s="22"/>
      <c r="B36" s="35"/>
      <c r="C36" s="1143" t="s">
        <v>519</v>
      </c>
      <c r="D36" s="1144"/>
      <c r="E36" s="1145"/>
      <c r="F36" s="36">
        <v>0</v>
      </c>
      <c r="G36" s="37">
        <v>0</v>
      </c>
      <c r="H36" s="37">
        <v>0</v>
      </c>
      <c r="I36" s="37">
        <v>0</v>
      </c>
      <c r="J36" s="38">
        <v>0</v>
      </c>
      <c r="K36" s="22"/>
      <c r="L36" s="22"/>
      <c r="M36" s="22"/>
      <c r="N36" s="22"/>
      <c r="O36" s="22"/>
      <c r="P36" s="22"/>
    </row>
    <row r="37" spans="1:16" ht="39" customHeight="1" x14ac:dyDescent="0.15">
      <c r="A37" s="22"/>
      <c r="B37" s="35"/>
      <c r="C37" s="1143" t="s">
        <v>520</v>
      </c>
      <c r="D37" s="1144"/>
      <c r="E37" s="1145"/>
      <c r="F37" s="36">
        <v>0.09</v>
      </c>
      <c r="G37" s="37">
        <v>0</v>
      </c>
      <c r="H37" s="37">
        <v>0</v>
      </c>
      <c r="I37" s="37">
        <v>0</v>
      </c>
      <c r="J37" s="38">
        <v>0</v>
      </c>
      <c r="K37" s="22"/>
      <c r="L37" s="22"/>
      <c r="M37" s="22"/>
      <c r="N37" s="22"/>
      <c r="O37" s="22"/>
      <c r="P37" s="22"/>
    </row>
    <row r="38" spans="1:16" ht="39" customHeight="1" x14ac:dyDescent="0.15">
      <c r="A38" s="22"/>
      <c r="B38" s="35"/>
      <c r="C38" s="1143" t="s">
        <v>521</v>
      </c>
      <c r="D38" s="1144"/>
      <c r="E38" s="1145"/>
      <c r="F38" s="36">
        <v>0.01</v>
      </c>
      <c r="G38" s="37">
        <v>0</v>
      </c>
      <c r="H38" s="37">
        <v>0</v>
      </c>
      <c r="I38" s="37">
        <v>0</v>
      </c>
      <c r="J38" s="38">
        <v>0</v>
      </c>
      <c r="K38" s="22"/>
      <c r="L38" s="22"/>
      <c r="M38" s="22"/>
      <c r="N38" s="22"/>
      <c r="O38" s="22"/>
      <c r="P38" s="22"/>
    </row>
    <row r="39" spans="1:16" ht="39" customHeight="1" x14ac:dyDescent="0.15">
      <c r="A39" s="22"/>
      <c r="B39" s="35"/>
      <c r="C39" s="1143" t="s">
        <v>522</v>
      </c>
      <c r="D39" s="1144"/>
      <c r="E39" s="1145"/>
      <c r="F39" s="36" t="s">
        <v>523</v>
      </c>
      <c r="G39" s="37" t="s">
        <v>524</v>
      </c>
      <c r="H39" s="37">
        <v>0</v>
      </c>
      <c r="I39" s="37">
        <v>0</v>
      </c>
      <c r="J39" s="38">
        <v>0</v>
      </c>
      <c r="K39" s="22"/>
      <c r="L39" s="22"/>
      <c r="M39" s="22"/>
      <c r="N39" s="22"/>
      <c r="O39" s="22"/>
      <c r="P39" s="22"/>
    </row>
    <row r="40" spans="1:16" ht="39" customHeight="1" x14ac:dyDescent="0.15">
      <c r="A40" s="22"/>
      <c r="B40" s="35"/>
      <c r="C40" s="1143" t="s">
        <v>525</v>
      </c>
      <c r="D40" s="1144"/>
      <c r="E40" s="1145"/>
      <c r="F40" s="36">
        <v>0</v>
      </c>
      <c r="G40" s="37">
        <v>0</v>
      </c>
      <c r="H40" s="37">
        <v>0</v>
      </c>
      <c r="I40" s="37">
        <v>0</v>
      </c>
      <c r="J40" s="38">
        <v>0</v>
      </c>
      <c r="K40" s="22"/>
      <c r="L40" s="22"/>
      <c r="M40" s="22"/>
      <c r="N40" s="22"/>
      <c r="O40" s="22"/>
      <c r="P40" s="22"/>
    </row>
    <row r="41" spans="1:16" ht="39" customHeight="1" x14ac:dyDescent="0.15">
      <c r="A41" s="22"/>
      <c r="B41" s="35"/>
      <c r="C41" s="1143" t="s">
        <v>526</v>
      </c>
      <c r="D41" s="1144"/>
      <c r="E41" s="1145"/>
      <c r="F41" s="36" t="s">
        <v>527</v>
      </c>
      <c r="G41" s="37" t="s">
        <v>528</v>
      </c>
      <c r="H41" s="37">
        <v>0</v>
      </c>
      <c r="I41" s="37">
        <v>0</v>
      </c>
      <c r="J41" s="38">
        <v>0</v>
      </c>
      <c r="K41" s="22"/>
      <c r="L41" s="22"/>
      <c r="M41" s="22"/>
      <c r="N41" s="22"/>
      <c r="O41" s="22"/>
      <c r="P41" s="22"/>
    </row>
    <row r="42" spans="1:16" ht="39" customHeight="1" x14ac:dyDescent="0.15">
      <c r="A42" s="22"/>
      <c r="B42" s="39"/>
      <c r="C42" s="1143" t="s">
        <v>529</v>
      </c>
      <c r="D42" s="1144"/>
      <c r="E42" s="1145"/>
      <c r="F42" s="36" t="s">
        <v>472</v>
      </c>
      <c r="G42" s="37" t="s">
        <v>472</v>
      </c>
      <c r="H42" s="37" t="s">
        <v>472</v>
      </c>
      <c r="I42" s="37" t="s">
        <v>472</v>
      </c>
      <c r="J42" s="38" t="s">
        <v>472</v>
      </c>
      <c r="K42" s="22"/>
      <c r="L42" s="22"/>
      <c r="M42" s="22"/>
      <c r="N42" s="22"/>
      <c r="O42" s="22"/>
      <c r="P42" s="22"/>
    </row>
    <row r="43" spans="1:16" ht="39" customHeight="1" thickBot="1" x14ac:dyDescent="0.2">
      <c r="A43" s="22"/>
      <c r="B43" s="40"/>
      <c r="C43" s="1146" t="s">
        <v>530</v>
      </c>
      <c r="D43" s="1147"/>
      <c r="E43" s="1148"/>
      <c r="F43" s="41">
        <v>0</v>
      </c>
      <c r="G43" s="42">
        <v>0</v>
      </c>
      <c r="H43" s="42">
        <v>0</v>
      </c>
      <c r="I43" s="42">
        <v>0</v>
      </c>
      <c r="J43" s="43" t="s">
        <v>472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2120</v>
      </c>
      <c r="L45" s="60">
        <v>2073</v>
      </c>
      <c r="M45" s="60">
        <v>2027</v>
      </c>
      <c r="N45" s="60">
        <v>1940</v>
      </c>
      <c r="O45" s="61">
        <v>1810</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x14ac:dyDescent="0.15">
      <c r="A48" s="48"/>
      <c r="B48" s="1161"/>
      <c r="C48" s="1162"/>
      <c r="D48" s="62"/>
      <c r="E48" s="1153" t="s">
        <v>14</v>
      </c>
      <c r="F48" s="1153"/>
      <c r="G48" s="1153"/>
      <c r="H48" s="1153"/>
      <c r="I48" s="1153"/>
      <c r="J48" s="1154"/>
      <c r="K48" s="63">
        <v>149</v>
      </c>
      <c r="L48" s="64">
        <v>150</v>
      </c>
      <c r="M48" s="64">
        <v>155</v>
      </c>
      <c r="N48" s="64">
        <v>148</v>
      </c>
      <c r="O48" s="65">
        <v>150</v>
      </c>
      <c r="P48" s="48"/>
      <c r="Q48" s="48"/>
      <c r="R48" s="48"/>
      <c r="S48" s="48"/>
      <c r="T48" s="48"/>
      <c r="U48" s="48"/>
    </row>
    <row r="49" spans="1:21" ht="30.75" customHeight="1" x14ac:dyDescent="0.15">
      <c r="A49" s="48"/>
      <c r="B49" s="1161"/>
      <c r="C49" s="1162"/>
      <c r="D49" s="62"/>
      <c r="E49" s="1153" t="s">
        <v>15</v>
      </c>
      <c r="F49" s="1153"/>
      <c r="G49" s="1153"/>
      <c r="H49" s="1153"/>
      <c r="I49" s="1153"/>
      <c r="J49" s="1154"/>
      <c r="K49" s="63">
        <v>6</v>
      </c>
      <c r="L49" s="64">
        <v>6</v>
      </c>
      <c r="M49" s="64">
        <v>6</v>
      </c>
      <c r="N49" s="64">
        <v>6</v>
      </c>
      <c r="O49" s="65">
        <v>6</v>
      </c>
      <c r="P49" s="48"/>
      <c r="Q49" s="48"/>
      <c r="R49" s="48"/>
      <c r="S49" s="48"/>
      <c r="T49" s="48"/>
      <c r="U49" s="48"/>
    </row>
    <row r="50" spans="1:21" ht="30.75" customHeight="1" x14ac:dyDescent="0.15">
      <c r="A50" s="48"/>
      <c r="B50" s="1161"/>
      <c r="C50" s="1162"/>
      <c r="D50" s="62"/>
      <c r="E50" s="1153" t="s">
        <v>16</v>
      </c>
      <c r="F50" s="1153"/>
      <c r="G50" s="1153"/>
      <c r="H50" s="1153"/>
      <c r="I50" s="1153"/>
      <c r="J50" s="1154"/>
      <c r="K50" s="63">
        <v>80</v>
      </c>
      <c r="L50" s="64">
        <v>80</v>
      </c>
      <c r="M50" s="64">
        <v>80</v>
      </c>
      <c r="N50" s="64">
        <v>80</v>
      </c>
      <c r="O50" s="65">
        <v>80</v>
      </c>
      <c r="P50" s="48"/>
      <c r="Q50" s="48"/>
      <c r="R50" s="48"/>
      <c r="S50" s="48"/>
      <c r="T50" s="48"/>
      <c r="U50" s="48"/>
    </row>
    <row r="51" spans="1:21" ht="30.75" customHeight="1" x14ac:dyDescent="0.15">
      <c r="A51" s="48"/>
      <c r="B51" s="1163"/>
      <c r="C51" s="1164"/>
      <c r="D51" s="66"/>
      <c r="E51" s="1153" t="s">
        <v>17</v>
      </c>
      <c r="F51" s="1153"/>
      <c r="G51" s="1153"/>
      <c r="H51" s="1153"/>
      <c r="I51" s="1153"/>
      <c r="J51" s="1154"/>
      <c r="K51" s="63">
        <v>1</v>
      </c>
      <c r="L51" s="64">
        <v>1</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1411</v>
      </c>
      <c r="L52" s="64">
        <v>1393</v>
      </c>
      <c r="M52" s="64">
        <v>1371</v>
      </c>
      <c r="N52" s="64">
        <v>1310</v>
      </c>
      <c r="O52" s="65">
        <v>1238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945</v>
      </c>
      <c r="L53" s="69">
        <v>917</v>
      </c>
      <c r="M53" s="69">
        <v>897</v>
      </c>
      <c r="N53" s="69">
        <v>864</v>
      </c>
      <c r="O53" s="70">
        <v>808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79" t="s">
        <v>23</v>
      </c>
      <c r="C41" s="1180"/>
      <c r="D41" s="81"/>
      <c r="E41" s="1181" t="s">
        <v>24</v>
      </c>
      <c r="F41" s="1181"/>
      <c r="G41" s="1181"/>
      <c r="H41" s="1182"/>
      <c r="I41" s="82">
        <v>16236</v>
      </c>
      <c r="J41" s="83">
        <v>15795</v>
      </c>
      <c r="K41" s="83">
        <v>14800</v>
      </c>
      <c r="L41" s="83">
        <v>14133</v>
      </c>
      <c r="M41" s="84">
        <v>13744</v>
      </c>
    </row>
    <row r="42" spans="2:13" ht="27.75" customHeight="1" x14ac:dyDescent="0.15">
      <c r="B42" s="1169"/>
      <c r="C42" s="1170"/>
      <c r="D42" s="85"/>
      <c r="E42" s="1173" t="s">
        <v>25</v>
      </c>
      <c r="F42" s="1173"/>
      <c r="G42" s="1173"/>
      <c r="H42" s="1174"/>
      <c r="I42" s="86">
        <v>949</v>
      </c>
      <c r="J42" s="87">
        <v>867</v>
      </c>
      <c r="K42" s="87">
        <v>787</v>
      </c>
      <c r="L42" s="87">
        <v>707</v>
      </c>
      <c r="M42" s="88">
        <v>627</v>
      </c>
    </row>
    <row r="43" spans="2:13" ht="27.75" customHeight="1" x14ac:dyDescent="0.15">
      <c r="B43" s="1169"/>
      <c r="C43" s="1170"/>
      <c r="D43" s="85"/>
      <c r="E43" s="1173" t="s">
        <v>26</v>
      </c>
      <c r="F43" s="1173"/>
      <c r="G43" s="1173"/>
      <c r="H43" s="1174"/>
      <c r="I43" s="86">
        <v>1940</v>
      </c>
      <c r="J43" s="87">
        <v>1898</v>
      </c>
      <c r="K43" s="87">
        <v>1881</v>
      </c>
      <c r="L43" s="87">
        <v>1793</v>
      </c>
      <c r="M43" s="88">
        <v>1702</v>
      </c>
    </row>
    <row r="44" spans="2:13" ht="27.75" customHeight="1" x14ac:dyDescent="0.15">
      <c r="B44" s="1169"/>
      <c r="C44" s="1170"/>
      <c r="D44" s="85"/>
      <c r="E44" s="1173" t="s">
        <v>27</v>
      </c>
      <c r="F44" s="1173"/>
      <c r="G44" s="1173"/>
      <c r="H44" s="1174"/>
      <c r="I44" s="86">
        <v>22</v>
      </c>
      <c r="J44" s="87">
        <v>17</v>
      </c>
      <c r="K44" s="87">
        <v>11</v>
      </c>
      <c r="L44" s="87">
        <v>6</v>
      </c>
      <c r="M44" s="88" t="s">
        <v>472</v>
      </c>
    </row>
    <row r="45" spans="2:13" ht="27.75" customHeight="1" x14ac:dyDescent="0.15">
      <c r="B45" s="1169"/>
      <c r="C45" s="1170"/>
      <c r="D45" s="85"/>
      <c r="E45" s="1173" t="s">
        <v>28</v>
      </c>
      <c r="F45" s="1173"/>
      <c r="G45" s="1173"/>
      <c r="H45" s="1174"/>
      <c r="I45" s="86">
        <v>1629</v>
      </c>
      <c r="J45" s="87">
        <v>1487</v>
      </c>
      <c r="K45" s="87">
        <v>1348</v>
      </c>
      <c r="L45" s="87">
        <v>1242</v>
      </c>
      <c r="M45" s="88">
        <v>1109</v>
      </c>
    </row>
    <row r="46" spans="2:13" ht="27.75" customHeight="1" x14ac:dyDescent="0.15">
      <c r="B46" s="1169"/>
      <c r="C46" s="1170"/>
      <c r="D46" s="85"/>
      <c r="E46" s="1173" t="s">
        <v>29</v>
      </c>
      <c r="F46" s="1173"/>
      <c r="G46" s="1173"/>
      <c r="H46" s="1174"/>
      <c r="I46" s="86" t="s">
        <v>472</v>
      </c>
      <c r="J46" s="87" t="s">
        <v>472</v>
      </c>
      <c r="K46" s="87" t="s">
        <v>472</v>
      </c>
      <c r="L46" s="87" t="s">
        <v>472</v>
      </c>
      <c r="M46" s="88" t="s">
        <v>472</v>
      </c>
    </row>
    <row r="47" spans="2:13" ht="27.75" customHeight="1" x14ac:dyDescent="0.15">
      <c r="B47" s="1169"/>
      <c r="C47" s="1170"/>
      <c r="D47" s="85"/>
      <c r="E47" s="1173" t="s">
        <v>30</v>
      </c>
      <c r="F47" s="1173"/>
      <c r="G47" s="1173"/>
      <c r="H47" s="1174"/>
      <c r="I47" s="86" t="s">
        <v>472</v>
      </c>
      <c r="J47" s="87" t="s">
        <v>472</v>
      </c>
      <c r="K47" s="87" t="s">
        <v>472</v>
      </c>
      <c r="L47" s="87" t="s">
        <v>472</v>
      </c>
      <c r="M47" s="88" t="s">
        <v>472</v>
      </c>
    </row>
    <row r="48" spans="2:13" ht="27.75" customHeight="1" x14ac:dyDescent="0.15">
      <c r="B48" s="1171"/>
      <c r="C48" s="1172"/>
      <c r="D48" s="85"/>
      <c r="E48" s="1173" t="s">
        <v>31</v>
      </c>
      <c r="F48" s="1173"/>
      <c r="G48" s="1173"/>
      <c r="H48" s="1174"/>
      <c r="I48" s="86" t="s">
        <v>472</v>
      </c>
      <c r="J48" s="87" t="s">
        <v>472</v>
      </c>
      <c r="K48" s="87" t="s">
        <v>472</v>
      </c>
      <c r="L48" s="87" t="s">
        <v>472</v>
      </c>
      <c r="M48" s="88" t="s">
        <v>472</v>
      </c>
    </row>
    <row r="49" spans="2:13" ht="27.75" customHeight="1" x14ac:dyDescent="0.15">
      <c r="B49" s="1167" t="s">
        <v>32</v>
      </c>
      <c r="C49" s="1168"/>
      <c r="D49" s="89"/>
      <c r="E49" s="1173" t="s">
        <v>33</v>
      </c>
      <c r="F49" s="1173"/>
      <c r="G49" s="1173"/>
      <c r="H49" s="1174"/>
      <c r="I49" s="86">
        <v>500</v>
      </c>
      <c r="J49" s="87">
        <v>800</v>
      </c>
      <c r="K49" s="87">
        <v>1163</v>
      </c>
      <c r="L49" s="87">
        <v>1365</v>
      </c>
      <c r="M49" s="88">
        <v>1913</v>
      </c>
    </row>
    <row r="50" spans="2:13" ht="27.75" customHeight="1" x14ac:dyDescent="0.15">
      <c r="B50" s="1169"/>
      <c r="C50" s="1170"/>
      <c r="D50" s="85"/>
      <c r="E50" s="1173" t="s">
        <v>34</v>
      </c>
      <c r="F50" s="1173"/>
      <c r="G50" s="1173"/>
      <c r="H50" s="1174"/>
      <c r="I50" s="86">
        <v>1175</v>
      </c>
      <c r="J50" s="87">
        <v>1064</v>
      </c>
      <c r="K50" s="87">
        <v>971</v>
      </c>
      <c r="L50" s="87">
        <v>868</v>
      </c>
      <c r="M50" s="88">
        <v>754</v>
      </c>
    </row>
    <row r="51" spans="2:13" ht="27.75" customHeight="1" x14ac:dyDescent="0.15">
      <c r="B51" s="1171"/>
      <c r="C51" s="1172"/>
      <c r="D51" s="85"/>
      <c r="E51" s="1173" t="s">
        <v>35</v>
      </c>
      <c r="F51" s="1173"/>
      <c r="G51" s="1173"/>
      <c r="H51" s="1174"/>
      <c r="I51" s="86">
        <v>10655</v>
      </c>
      <c r="J51" s="87">
        <v>10478</v>
      </c>
      <c r="K51" s="87">
        <v>10018</v>
      </c>
      <c r="L51" s="87">
        <v>9868</v>
      </c>
      <c r="M51" s="88">
        <v>9762</v>
      </c>
    </row>
    <row r="52" spans="2:13" ht="27.75" customHeight="1" thickBot="1" x14ac:dyDescent="0.2">
      <c r="B52" s="1175" t="s">
        <v>36</v>
      </c>
      <c r="C52" s="1176"/>
      <c r="D52" s="90"/>
      <c r="E52" s="1177" t="s">
        <v>37</v>
      </c>
      <c r="F52" s="1177"/>
      <c r="G52" s="1177"/>
      <c r="H52" s="1178"/>
      <c r="I52" s="91">
        <v>8445</v>
      </c>
      <c r="J52" s="92">
        <v>7722</v>
      </c>
      <c r="K52" s="92">
        <v>6676</v>
      </c>
      <c r="L52" s="92">
        <v>5780</v>
      </c>
      <c r="M52" s="93">
        <v>4754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131006</v>
      </c>
      <c r="E3" s="116"/>
      <c r="F3" s="117">
        <v>70254</v>
      </c>
      <c r="G3" s="118"/>
      <c r="H3" s="119"/>
    </row>
    <row r="4" spans="1:8" x14ac:dyDescent="0.15">
      <c r="A4" s="120"/>
      <c r="B4" s="121"/>
      <c r="C4" s="122"/>
      <c r="D4" s="123">
        <v>65436</v>
      </c>
      <c r="E4" s="124"/>
      <c r="F4" s="125">
        <v>41764</v>
      </c>
      <c r="G4" s="126"/>
      <c r="H4" s="127"/>
    </row>
    <row r="5" spans="1:8" x14ac:dyDescent="0.15">
      <c r="A5" s="108" t="s">
        <v>506</v>
      </c>
      <c r="B5" s="113"/>
      <c r="C5" s="114"/>
      <c r="D5" s="115">
        <v>105466</v>
      </c>
      <c r="E5" s="116"/>
      <c r="F5" s="117">
        <v>89245</v>
      </c>
      <c r="G5" s="118"/>
      <c r="H5" s="119"/>
    </row>
    <row r="6" spans="1:8" x14ac:dyDescent="0.15">
      <c r="A6" s="120"/>
      <c r="B6" s="121"/>
      <c r="C6" s="122"/>
      <c r="D6" s="123">
        <v>58750</v>
      </c>
      <c r="E6" s="124"/>
      <c r="F6" s="125">
        <v>42966</v>
      </c>
      <c r="G6" s="126"/>
      <c r="H6" s="127"/>
    </row>
    <row r="7" spans="1:8" x14ac:dyDescent="0.15">
      <c r="A7" s="108" t="s">
        <v>507</v>
      </c>
      <c r="B7" s="113"/>
      <c r="C7" s="114"/>
      <c r="D7" s="115">
        <v>94060</v>
      </c>
      <c r="E7" s="116"/>
      <c r="F7" s="117">
        <v>70897</v>
      </c>
      <c r="G7" s="118"/>
      <c r="H7" s="119"/>
    </row>
    <row r="8" spans="1:8" x14ac:dyDescent="0.15">
      <c r="A8" s="120"/>
      <c r="B8" s="121"/>
      <c r="C8" s="122"/>
      <c r="D8" s="123">
        <v>59608</v>
      </c>
      <c r="E8" s="124"/>
      <c r="F8" s="125">
        <v>39878</v>
      </c>
      <c r="G8" s="126"/>
      <c r="H8" s="127"/>
    </row>
    <row r="9" spans="1:8" x14ac:dyDescent="0.15">
      <c r="A9" s="108" t="s">
        <v>508</v>
      </c>
      <c r="B9" s="113"/>
      <c r="C9" s="114"/>
      <c r="D9" s="115">
        <v>107588</v>
      </c>
      <c r="E9" s="116"/>
      <c r="F9" s="117">
        <v>66496</v>
      </c>
      <c r="G9" s="118"/>
      <c r="H9" s="119"/>
    </row>
    <row r="10" spans="1:8" x14ac:dyDescent="0.15">
      <c r="A10" s="120"/>
      <c r="B10" s="121"/>
      <c r="C10" s="122"/>
      <c r="D10" s="123">
        <v>60936</v>
      </c>
      <c r="E10" s="124"/>
      <c r="F10" s="125">
        <v>36530</v>
      </c>
      <c r="G10" s="126"/>
      <c r="H10" s="127"/>
    </row>
    <row r="11" spans="1:8" x14ac:dyDescent="0.15">
      <c r="A11" s="108" t="s">
        <v>509</v>
      </c>
      <c r="B11" s="113"/>
      <c r="C11" s="114"/>
      <c r="D11" s="115">
        <v>87051</v>
      </c>
      <c r="E11" s="116"/>
      <c r="F11" s="117">
        <v>82748</v>
      </c>
      <c r="G11" s="118"/>
      <c r="H11" s="119"/>
    </row>
    <row r="12" spans="1:8" x14ac:dyDescent="0.15">
      <c r="A12" s="120"/>
      <c r="B12" s="121"/>
      <c r="C12" s="128"/>
      <c r="D12" s="123">
        <v>58058</v>
      </c>
      <c r="E12" s="124"/>
      <c r="F12" s="125">
        <v>44732</v>
      </c>
      <c r="G12" s="126"/>
      <c r="H12" s="127"/>
    </row>
    <row r="13" spans="1:8" x14ac:dyDescent="0.15">
      <c r="A13" s="108"/>
      <c r="B13" s="113"/>
      <c r="C13" s="129"/>
      <c r="D13" s="130">
        <v>105034</v>
      </c>
      <c r="E13" s="131"/>
      <c r="F13" s="132">
        <v>75928</v>
      </c>
      <c r="G13" s="133"/>
      <c r="H13" s="119"/>
    </row>
    <row r="14" spans="1:8" x14ac:dyDescent="0.15">
      <c r="A14" s="120"/>
      <c r="B14" s="121"/>
      <c r="C14" s="122"/>
      <c r="D14" s="123">
        <v>60558</v>
      </c>
      <c r="E14" s="124"/>
      <c r="F14" s="125">
        <v>41174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2.88</v>
      </c>
      <c r="C19" s="134">
        <f>ROUND(VALUE(SUBSTITUTE(実質収支比率等に係る経年分析!G$48,"▲","-")),2)</f>
        <v>3.41</v>
      </c>
      <c r="D19" s="134">
        <f>ROUND(VALUE(SUBSTITUTE(実質収支比率等に係る経年分析!H$48,"▲","-")),2)</f>
        <v>2.5299999999999998</v>
      </c>
      <c r="E19" s="134">
        <f>ROUND(VALUE(SUBSTITUTE(実質収支比率等に係る経年分析!I$48,"▲","-")),2)</f>
        <v>4.8899999999999997</v>
      </c>
      <c r="F19" s="134">
        <f>ROUND(VALUE(SUBSTITUTE(実質収支比率等に係る経年分析!J$48,"▲","-")),2)</f>
        <v>6.43</v>
      </c>
    </row>
    <row r="20" spans="1:11" x14ac:dyDescent="0.15">
      <c r="A20" s="134" t="s">
        <v>42</v>
      </c>
      <c r="B20" s="134">
        <f>ROUND(VALUE(SUBSTITUTE(実質収支比率等に係る経年分析!F$47,"▲","-")),2)</f>
        <v>4.54</v>
      </c>
      <c r="C20" s="134">
        <f>ROUND(VALUE(SUBSTITUTE(実質収支比率等に係る経年分析!G$47,"▲","-")),2)</f>
        <v>9.16</v>
      </c>
      <c r="D20" s="134">
        <f>ROUND(VALUE(SUBSTITUTE(実質収支比率等に係る経年分析!H$47,"▲","-")),2)</f>
        <v>14.7</v>
      </c>
      <c r="E20" s="134">
        <f>ROUND(VALUE(SUBSTITUTE(実質収支比率等に係る経年分析!I$47,"▲","-")),2)</f>
        <v>16.38</v>
      </c>
      <c r="F20" s="134">
        <f>ROUND(VALUE(SUBSTITUTE(実質収支比率等に係る経年分析!J$47,"▲","-")),2)</f>
        <v>21.8</v>
      </c>
    </row>
    <row r="21" spans="1:11" x14ac:dyDescent="0.15">
      <c r="A21" s="134" t="s">
        <v>43</v>
      </c>
      <c r="B21" s="134">
        <f>IF(ISNUMBER(VALUE(SUBSTITUTE(実質収支比率等に係る経年分析!F$49,"▲","-"))),ROUND(VALUE(SUBSTITUTE(実質収支比率等に係る経年分析!F$49,"▲","-")),2),NA())</f>
        <v>2.14</v>
      </c>
      <c r="C21" s="134">
        <f>IF(ISNUMBER(VALUE(SUBSTITUTE(実質収支比率等に係る経年分析!G$49,"▲","-"))),ROUND(VALUE(SUBSTITUTE(実質収支比率等に係る経年分析!G$49,"▲","-")),2),NA())</f>
        <v>5.37</v>
      </c>
      <c r="D21" s="134">
        <f>IF(ISNUMBER(VALUE(SUBSTITUTE(実質収支比率等に係る経年分析!H$49,"▲","-"))),ROUND(VALUE(SUBSTITUTE(実質収支比率等に係る経年分析!H$49,"▲","-")),2),NA())</f>
        <v>4.6100000000000003</v>
      </c>
      <c r="E21" s="134">
        <f>IF(ISNUMBER(VALUE(SUBSTITUTE(実質収支比率等に係る経年分析!I$49,"▲","-"))),ROUND(VALUE(SUBSTITUTE(実質収支比率等に係る経年分析!I$49,"▲","-")),2),NA())</f>
        <v>4.4800000000000004</v>
      </c>
      <c r="F21" s="134">
        <f>IF(ISNUMBER(VALUE(SUBSTITUTE(実質収支比率等に係る経年分析!J$49,"▲","-"))),ROUND(VALUE(SUBSTITUTE(実質収支比率等に係る経年分析!J$49,"▲","-")),2),NA())</f>
        <v>6.44</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屋久島町船舶事業特別会計</v>
      </c>
      <c r="B29" s="135">
        <f>IF(ROUND(VALUE(SUBSTITUTE(連結実質赤字比率に係る赤字・黒字の構成分析!F$41,"▲", "-")), 2) &lt; 0, ABS(ROUND(VALUE(SUBSTITUTE(連結実質赤字比率に係る赤字・黒字の構成分析!F$41,"▲", "-")), 2)), NA())</f>
        <v>0.52</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0.47</v>
      </c>
      <c r="E29" s="135" t="e">
        <f>IF(ROUND(VALUE(SUBSTITUTE(連結実質赤字比率に係る赤字・黒字の構成分析!G$41,"▲", "-")), 2) &gt;= 0, ABS(ROUND(VALUE(SUBSTITUTE(連結実質赤字比率に係る赤字・黒字の構成分析!G$41,"▲", "-")), 2)), NA())</f>
        <v>#N/A</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屋久島町農業集落排水事業特別会計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屋久島町簡易水道事業特別会計</v>
      </c>
      <c r="B31" s="135">
        <f>IF(ROUND(VALUE(SUBSTITUTE(連結実質赤字比率に係る赤字・黒字の構成分析!F$39,"▲", "-")), 2) &lt; 0, ABS(ROUND(VALUE(SUBSTITUTE(連結実質赤字比率に係る赤字・黒字の構成分析!F$39,"▲", "-")), 2)), NA())</f>
        <v>1.23</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0.26</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屋久島町後期高齢者医療事業特別会計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屋久島町国民健康保険事業特別会計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屋久島町診療所事業特別会計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屋久島町介護保険事業特別会計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0.56000000000000005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0.28000000000000003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2.5299999999999998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6.43</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1411</v>
      </c>
      <c r="E42" s="136"/>
      <c r="F42" s="136"/>
      <c r="G42" s="136">
        <f>'実質公債費比率（分子）の構造'!L$52</f>
        <v>1393</v>
      </c>
      <c r="H42" s="136"/>
      <c r="I42" s="136"/>
      <c r="J42" s="136">
        <f>'実質公債費比率（分子）の構造'!M$52</f>
        <v>1371</v>
      </c>
      <c r="K42" s="136"/>
      <c r="L42" s="136"/>
      <c r="M42" s="136">
        <f>'実質公債費比率（分子）の構造'!N$52</f>
        <v>1310</v>
      </c>
      <c r="N42" s="136"/>
      <c r="O42" s="136"/>
      <c r="P42" s="136">
        <f>'実質公債費比率（分子）の構造'!O$52</f>
        <v>1238</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80</v>
      </c>
      <c r="C44" s="136"/>
      <c r="D44" s="136"/>
      <c r="E44" s="136">
        <f>'実質公債費比率（分子）の構造'!L$50</f>
        <v>80</v>
      </c>
      <c r="F44" s="136"/>
      <c r="G44" s="136"/>
      <c r="H44" s="136">
        <f>'実質公債費比率（分子）の構造'!M$50</f>
        <v>80</v>
      </c>
      <c r="I44" s="136"/>
      <c r="J44" s="136"/>
      <c r="K44" s="136">
        <f>'実質公債費比率（分子）の構造'!N$50</f>
        <v>80</v>
      </c>
      <c r="L44" s="136"/>
      <c r="M44" s="136"/>
      <c r="N44" s="136">
        <f>'実質公債費比率（分子）の構造'!O$50</f>
        <v>80</v>
      </c>
      <c r="O44" s="136"/>
      <c r="P44" s="136"/>
    </row>
    <row r="45" spans="1:16" x14ac:dyDescent="0.15">
      <c r="A45" s="136" t="s">
        <v>53</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x14ac:dyDescent="0.15">
      <c r="A46" s="136" t="s">
        <v>54</v>
      </c>
      <c r="B46" s="136">
        <f>'実質公債費比率（分子）の構造'!K$48</f>
        <v>149</v>
      </c>
      <c r="C46" s="136"/>
      <c r="D46" s="136"/>
      <c r="E46" s="136">
        <f>'実質公債費比率（分子）の構造'!L$48</f>
        <v>150</v>
      </c>
      <c r="F46" s="136"/>
      <c r="G46" s="136"/>
      <c r="H46" s="136">
        <f>'実質公債費比率（分子）の構造'!M$48</f>
        <v>155</v>
      </c>
      <c r="I46" s="136"/>
      <c r="J46" s="136"/>
      <c r="K46" s="136">
        <f>'実質公債費比率（分子）の構造'!N$48</f>
        <v>148</v>
      </c>
      <c r="L46" s="136"/>
      <c r="M46" s="136"/>
      <c r="N46" s="136">
        <f>'実質公債費比率（分子）の構造'!O$48</f>
        <v>150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2120</v>
      </c>
      <c r="C49" s="136"/>
      <c r="D49" s="136"/>
      <c r="E49" s="136">
        <f>'実質公債費比率（分子）の構造'!L$45</f>
        <v>2073</v>
      </c>
      <c r="F49" s="136"/>
      <c r="G49" s="136"/>
      <c r="H49" s="136">
        <f>'実質公債費比率（分子）の構造'!M$45</f>
        <v>2027</v>
      </c>
      <c r="I49" s="136"/>
      <c r="J49" s="136"/>
      <c r="K49" s="136">
        <f>'実質公債費比率（分子）の構造'!N$45</f>
        <v>1940</v>
      </c>
      <c r="L49" s="136"/>
      <c r="M49" s="136"/>
      <c r="N49" s="136">
        <f>'実質公債費比率（分子）の構造'!O$45</f>
        <v>1810</v>
      </c>
      <c r="O49" s="136"/>
      <c r="P49" s="136"/>
    </row>
    <row r="50" spans="1:16" x14ac:dyDescent="0.15">
      <c r="A50" s="136" t="s">
        <v>58</v>
      </c>
      <c r="B50" s="136" t="e">
        <f>NA()</f>
        <v>#N/A</v>
      </c>
      <c r="C50" s="136">
        <f>IF(ISNUMBER('実質公債費比率（分子）の構造'!K$53),'実質公債費比率（分子）の構造'!K$53,NA())</f>
        <v>945</v>
      </c>
      <c r="D50" s="136" t="e">
        <f>NA()</f>
        <v>#N/A</v>
      </c>
      <c r="E50" s="136" t="e">
        <f>NA()</f>
        <v>#N/A</v>
      </c>
      <c r="F50" s="136">
        <f>IF(ISNUMBER('実質公債費比率（分子）の構造'!L$53),'実質公債費比率（分子）の構造'!L$53,NA())</f>
        <v>917</v>
      </c>
      <c r="G50" s="136" t="e">
        <f>NA()</f>
        <v>#N/A</v>
      </c>
      <c r="H50" s="136" t="e">
        <f>NA()</f>
        <v>#N/A</v>
      </c>
      <c r="I50" s="136">
        <f>IF(ISNUMBER('実質公債費比率（分子）の構造'!M$53),'実質公債費比率（分子）の構造'!M$53,NA())</f>
        <v>897</v>
      </c>
      <c r="J50" s="136" t="e">
        <f>NA()</f>
        <v>#N/A</v>
      </c>
      <c r="K50" s="136" t="e">
        <f>NA()</f>
        <v>#N/A</v>
      </c>
      <c r="L50" s="136">
        <f>IF(ISNUMBER('実質公債費比率（分子）の構造'!N$53),'実質公債費比率（分子）の構造'!N$53,NA())</f>
        <v>864</v>
      </c>
      <c r="M50" s="136" t="e">
        <f>NA()</f>
        <v>#N/A</v>
      </c>
      <c r="N50" s="136" t="e">
        <f>NA()</f>
        <v>#N/A</v>
      </c>
      <c r="O50" s="136">
        <f>IF(ISNUMBER('実質公債費比率（分子）の構造'!O$53),'実質公債費比率（分子）の構造'!O$53,NA())</f>
        <v>808</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10655</v>
      </c>
      <c r="E56" s="135"/>
      <c r="F56" s="135"/>
      <c r="G56" s="135">
        <f>'将来負担比率（分子）の構造'!J$51</f>
        <v>10478</v>
      </c>
      <c r="H56" s="135"/>
      <c r="I56" s="135"/>
      <c r="J56" s="135">
        <f>'将来負担比率（分子）の構造'!K$51</f>
        <v>10018</v>
      </c>
      <c r="K56" s="135"/>
      <c r="L56" s="135"/>
      <c r="M56" s="135">
        <f>'将来負担比率（分子）の構造'!L$51</f>
        <v>9868</v>
      </c>
      <c r="N56" s="135"/>
      <c r="O56" s="135"/>
      <c r="P56" s="135">
        <f>'将来負担比率（分子）の構造'!M$51</f>
        <v>9762</v>
      </c>
    </row>
    <row r="57" spans="1:16" x14ac:dyDescent="0.15">
      <c r="A57" s="135" t="s">
        <v>34</v>
      </c>
      <c r="B57" s="135"/>
      <c r="C57" s="135"/>
      <c r="D57" s="135">
        <f>'将来負担比率（分子）の構造'!I$50</f>
        <v>1175</v>
      </c>
      <c r="E57" s="135"/>
      <c r="F57" s="135"/>
      <c r="G57" s="135">
        <f>'将来負担比率（分子）の構造'!J$50</f>
        <v>1064</v>
      </c>
      <c r="H57" s="135"/>
      <c r="I57" s="135"/>
      <c r="J57" s="135">
        <f>'将来負担比率（分子）の構造'!K$50</f>
        <v>971</v>
      </c>
      <c r="K57" s="135"/>
      <c r="L57" s="135"/>
      <c r="M57" s="135">
        <f>'将来負担比率（分子）の構造'!L$50</f>
        <v>868</v>
      </c>
      <c r="N57" s="135"/>
      <c r="O57" s="135"/>
      <c r="P57" s="135">
        <f>'将来負担比率（分子）の構造'!M$50</f>
        <v>754</v>
      </c>
    </row>
    <row r="58" spans="1:16" x14ac:dyDescent="0.15">
      <c r="A58" s="135" t="s">
        <v>33</v>
      </c>
      <c r="B58" s="135"/>
      <c r="C58" s="135"/>
      <c r="D58" s="135">
        <f>'将来負担比率（分子）の構造'!I$49</f>
        <v>500</v>
      </c>
      <c r="E58" s="135"/>
      <c r="F58" s="135"/>
      <c r="G58" s="135">
        <f>'将来負担比率（分子）の構造'!J$49</f>
        <v>800</v>
      </c>
      <c r="H58" s="135"/>
      <c r="I58" s="135"/>
      <c r="J58" s="135">
        <f>'将来負担比率（分子）の構造'!K$49</f>
        <v>1163</v>
      </c>
      <c r="K58" s="135"/>
      <c r="L58" s="135"/>
      <c r="M58" s="135">
        <f>'将来負担比率（分子）の構造'!L$49</f>
        <v>1365</v>
      </c>
      <c r="N58" s="135"/>
      <c r="O58" s="135"/>
      <c r="P58" s="135">
        <f>'将来負担比率（分子）の構造'!M$49</f>
        <v>1913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1629</v>
      </c>
      <c r="C62" s="135"/>
      <c r="D62" s="135"/>
      <c r="E62" s="135">
        <f>'将来負担比率（分子）の構造'!J$45</f>
        <v>1487</v>
      </c>
      <c r="F62" s="135"/>
      <c r="G62" s="135"/>
      <c r="H62" s="135">
        <f>'将来負担比率（分子）の構造'!K$45</f>
        <v>1348</v>
      </c>
      <c r="I62" s="135"/>
      <c r="J62" s="135"/>
      <c r="K62" s="135">
        <f>'将来負担比率（分子）の構造'!L$45</f>
        <v>1242</v>
      </c>
      <c r="L62" s="135"/>
      <c r="M62" s="135"/>
      <c r="N62" s="135">
        <f>'将来負担比率（分子）の構造'!M$45</f>
        <v>1109</v>
      </c>
      <c r="O62" s="135"/>
      <c r="P62" s="135"/>
    </row>
    <row r="63" spans="1:16" x14ac:dyDescent="0.15">
      <c r="A63" s="135" t="s">
        <v>27</v>
      </c>
      <c r="B63" s="135">
        <f>'将来負担比率（分子）の構造'!I$44</f>
        <v>22</v>
      </c>
      <c r="C63" s="135"/>
      <c r="D63" s="135"/>
      <c r="E63" s="135">
        <f>'将来負担比率（分子）の構造'!J$44</f>
        <v>17</v>
      </c>
      <c r="F63" s="135"/>
      <c r="G63" s="135"/>
      <c r="H63" s="135">
        <f>'将来負担比率（分子）の構造'!K$44</f>
        <v>11</v>
      </c>
      <c r="I63" s="135"/>
      <c r="J63" s="135"/>
      <c r="K63" s="135">
        <f>'将来負担比率（分子）の構造'!L$44</f>
        <v>6</v>
      </c>
      <c r="L63" s="135"/>
      <c r="M63" s="135"/>
      <c r="N63" s="135" t="str">
        <f>'将来負担比率（分子）の構造'!M$44</f>
        <v>-</v>
      </c>
      <c r="O63" s="135"/>
      <c r="P63" s="135"/>
    </row>
    <row r="64" spans="1:16" x14ac:dyDescent="0.15">
      <c r="A64" s="135" t="s">
        <v>26</v>
      </c>
      <c r="B64" s="135">
        <f>'将来負担比率（分子）の構造'!I$43</f>
        <v>1940</v>
      </c>
      <c r="C64" s="135"/>
      <c r="D64" s="135"/>
      <c r="E64" s="135">
        <f>'将来負担比率（分子）の構造'!J$43</f>
        <v>1898</v>
      </c>
      <c r="F64" s="135"/>
      <c r="G64" s="135"/>
      <c r="H64" s="135">
        <f>'将来負担比率（分子）の構造'!K$43</f>
        <v>1881</v>
      </c>
      <c r="I64" s="135"/>
      <c r="J64" s="135"/>
      <c r="K64" s="135">
        <f>'将来負担比率（分子）の構造'!L$43</f>
        <v>1793</v>
      </c>
      <c r="L64" s="135"/>
      <c r="M64" s="135"/>
      <c r="N64" s="135">
        <f>'将来負担比率（分子）の構造'!M$43</f>
        <v>1702</v>
      </c>
      <c r="O64" s="135"/>
      <c r="P64" s="135"/>
    </row>
    <row r="65" spans="1:16" x14ac:dyDescent="0.15">
      <c r="A65" s="135" t="s">
        <v>25</v>
      </c>
      <c r="B65" s="135">
        <f>'将来負担比率（分子）の構造'!I$42</f>
        <v>949</v>
      </c>
      <c r="C65" s="135"/>
      <c r="D65" s="135"/>
      <c r="E65" s="135">
        <f>'将来負担比率（分子）の構造'!J$42</f>
        <v>867</v>
      </c>
      <c r="F65" s="135"/>
      <c r="G65" s="135"/>
      <c r="H65" s="135">
        <f>'将来負担比率（分子）の構造'!K$42</f>
        <v>787</v>
      </c>
      <c r="I65" s="135"/>
      <c r="J65" s="135"/>
      <c r="K65" s="135">
        <f>'将来負担比率（分子）の構造'!L$42</f>
        <v>707</v>
      </c>
      <c r="L65" s="135"/>
      <c r="M65" s="135"/>
      <c r="N65" s="135">
        <f>'将来負担比率（分子）の構造'!M$42</f>
        <v>627</v>
      </c>
      <c r="O65" s="135"/>
      <c r="P65" s="135"/>
    </row>
    <row r="66" spans="1:16" x14ac:dyDescent="0.15">
      <c r="A66" s="135" t="s">
        <v>24</v>
      </c>
      <c r="B66" s="135">
        <f>'将来負担比率（分子）の構造'!I$41</f>
        <v>16236</v>
      </c>
      <c r="C66" s="135"/>
      <c r="D66" s="135"/>
      <c r="E66" s="135">
        <f>'将来負担比率（分子）の構造'!J$41</f>
        <v>15795</v>
      </c>
      <c r="F66" s="135"/>
      <c r="G66" s="135"/>
      <c r="H66" s="135">
        <f>'将来負担比率（分子）の構造'!K$41</f>
        <v>14800</v>
      </c>
      <c r="I66" s="135"/>
      <c r="J66" s="135"/>
      <c r="K66" s="135">
        <f>'将来負担比率（分子）の構造'!L$41</f>
        <v>14133</v>
      </c>
      <c r="L66" s="135"/>
      <c r="M66" s="135"/>
      <c r="N66" s="135">
        <f>'将来負担比率（分子）の構造'!M$41</f>
        <v>13744</v>
      </c>
      <c r="O66" s="135"/>
      <c r="P66" s="135"/>
    </row>
    <row r="67" spans="1:16" x14ac:dyDescent="0.15">
      <c r="A67" s="135" t="s">
        <v>62</v>
      </c>
      <c r="B67" s="135" t="e">
        <f>NA()</f>
        <v>#N/A</v>
      </c>
      <c r="C67" s="135">
        <f>IF(ISNUMBER('将来負担比率（分子）の構造'!I$52), IF('将来負担比率（分子）の構造'!I$52 &lt; 0, 0, '将来負担比率（分子）の構造'!I$52), NA())</f>
        <v>8445</v>
      </c>
      <c r="D67" s="135" t="e">
        <f>NA()</f>
        <v>#N/A</v>
      </c>
      <c r="E67" s="135" t="e">
        <f>NA()</f>
        <v>#N/A</v>
      </c>
      <c r="F67" s="135">
        <f>IF(ISNUMBER('将来負担比率（分子）の構造'!J$52), IF('将来負担比率（分子）の構造'!J$52 &lt; 0, 0, '将来負担比率（分子）の構造'!J$52), NA())</f>
        <v>7722</v>
      </c>
      <c r="G67" s="135" t="e">
        <f>NA()</f>
        <v>#N/A</v>
      </c>
      <c r="H67" s="135" t="e">
        <f>NA()</f>
        <v>#N/A</v>
      </c>
      <c r="I67" s="135">
        <f>IF(ISNUMBER('将来負担比率（分子）の構造'!K$52), IF('将来負担比率（分子）の構造'!K$52 &lt; 0, 0, '将来負担比率（分子）の構造'!K$52), NA())</f>
        <v>6676</v>
      </c>
      <c r="J67" s="135" t="e">
        <f>NA()</f>
        <v>#N/A</v>
      </c>
      <c r="K67" s="135" t="e">
        <f>NA()</f>
        <v>#N/A</v>
      </c>
      <c r="L67" s="135">
        <f>IF(ISNUMBER('将来負担比率（分子）の構造'!L$52), IF('将来負担比率（分子）の構造'!L$52 &lt; 0, 0, '将来負担比率（分子）の構造'!L$52), NA())</f>
        <v>5780</v>
      </c>
      <c r="M67" s="135" t="e">
        <f>NA()</f>
        <v>#N/A</v>
      </c>
      <c r="N67" s="135" t="e">
        <f>NA()</f>
        <v>#N/A</v>
      </c>
      <c r="O67" s="135">
        <f>IF(ISNUMBER('将来負担比率（分子）の構造'!M$52), IF('将来負担比率（分子）の構造'!M$52 &lt; 0, 0, '将来負担比率（分子）の構造'!M$52), NA())</f>
        <v>4754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2015-04-30T04:57:58Z</cp:lastPrinted>
  <dcterms:created xsi:type="dcterms:W3CDTF">2015-02-17T07:57:00Z</dcterms:created>
  <dcterms:modified xsi:type="dcterms:W3CDTF">2015-04-30T04:58:16Z</dcterms:modified>
  <cp:category/>
</cp:coreProperties>
</file>