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0.82.8.23\政策推進課\04財政係\13 財政状況資料集\R2決算分\提出用\"/>
    </mc:Choice>
  </mc:AlternateContent>
  <xr:revisionPtr revIDLastSave="0" documentId="13_ncr:1_{915AC003-76D1-4279-9EA3-19323E53AC53}" xr6:coauthVersionLast="45" xr6:coauthVersionMax="45" xr10:uidLastSave="{00000000-0000-0000-0000-000000000000}"/>
  <bookViews>
    <workbookView xWindow="20370" yWindow="-120" windowWidth="19440" windowHeight="15000" tabRatio="8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36" i="10"/>
  <c r="CO35" i="10"/>
  <c r="BE35" i="10"/>
  <c r="CO34" i="10"/>
  <c r="BW34" i="10"/>
  <c r="BW35" i="10" s="1"/>
  <c r="BW36" i="10" s="1"/>
  <c r="BW37"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<sst xmlns="http://schemas.openxmlformats.org/spreadsheetml/2006/main" count="1098" uniqueCount="602">
  <si>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</si>
  <si>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</si>
  <si>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</si>
  <si>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</si>
  <si>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</si>
  <si>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</si>
  <si>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</si>
  <si>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</si>
  <si>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</si>
  <si>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</si>
  <si>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</si>
  <si>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</si>
  <si>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</si>
  <si>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</si>
  <si>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</si>
  <si>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</si>
  <si>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</si>
  <si>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</si>
  <si>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</si>
  <si>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</si>
  <si>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</si>
  <si>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</si>
  <si>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</si>
  <si>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</si>
  <si>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</si>
  <si>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</si>
  <si>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</si>
  <si>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</si>
  <si>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</si>
  <si>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</si>
  <si>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</si>
  <si>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</si>
  <si>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</si>
  <si>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</si>
  <si>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</si>
  <si>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</si>
  <si>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</si>
  <si>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</si>
  <si>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</si>
  <si>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</si>
  <si>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</si>
  <si>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</si>
  <si>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</si>
  <si>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</si>
  <si>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</si>
  <si>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</si>
  <si>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</si>
  <si>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</si>
  <si>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</si>
  <si>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</si>
  <si>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</si>
  <si>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</si>
  <si>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</si>
  <si>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</si>
  <si>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</si>
  <si>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</si>
  <si>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</si>
  <si>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</si>
  <si>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</si>
  <si>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</si>
  <si>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</si>
  <si>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</si>
  <si>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</si>
  <si>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</si>
  <si>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</si>
  <si>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</si>
  <si>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</si>
  <si>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</si>
  <si>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</si>
  <si>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</si>
  <si>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</si>
  <si>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</si>
  <si>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</si>
  <si>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</si>
  <si>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</si>
  <si>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</si>
  <si>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</si>
  <si>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</si>
  <si>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</si>
  <si>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</si>
  <si>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</si>
  <si>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</si>
  <si>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</si>
  <si>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</si>
  <si>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</si>
  <si>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</si>
  <si>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</si>
  <si>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</si>
  <si>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</si>
  <si>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</si>
  <si>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</si>
  <si>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</si>
  <si>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</si>
  <si>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</si>
  <si>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</si>
  <si>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</si>
  <si>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</si>
  <si>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</si>
  <si>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</si>
  <si>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</si>
  <si>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</si>
  <si>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</si>
  <si>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</si>
  <si>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</si>
  <si>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</si>
  <si>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</si>
  <si>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</si>
  <si>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</si>
  <si>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</si>
  <si>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</si>
  <si>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</si>
  <si>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</si>
  <si>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</si>
  <si>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</si>
  <si>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</si>
  <si>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</si>
  <si>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</si>
  <si>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</si>
  <si>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</si>
  <si>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</si>
  <si>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</si>
  <si>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</si>
  <si>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</si>
  <si>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</si>
  <si>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</si>
  <si>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</si>
  <si>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</si>
  <si>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</si>
  <si>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</si>
  <si>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</si>
  <si>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</si>
  <si>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</si>
  <si>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</si>
  <si>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</si>
  <si>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</si>
  <si>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</si>
  <si>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</si>
  <si>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</si>
  <si>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</si>
  <si>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</si>
  <si>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</si>
  <si>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</si>
  <si>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</si>
  <si>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</si>
  <si>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</si>
  <si>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</si>
  <si>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</si>
  <si>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</si>
  <si>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</si>
  <si>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</si>
  <si>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</si>
  <si>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</si>
  <si>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</si>
  <si>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屋久島町農業集落排水事業特別会計</t>
    <phoneticPr fontId="5"/>
  </si>
  <si>
    <t>-</t>
    <phoneticPr fontId="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</si>
  <si>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</si>
  <si>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</si>
  <si>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</si>
  <si>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</si>
  <si>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</si>
  <si>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</si>
  <si>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</si>
  <si>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</si>
  <si>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</si>
  <si>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</si>
  <si>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</si>
  <si>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</si>
  <si>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</si>
  <si>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</si>
  <si>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</si>
  <si>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</si>
  <si>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</si>
  <si>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</si>
  <si>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</si>
  <si>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</si>
  <si>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</si>
  <si>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</si>
  <si>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</si>
  <si>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</si>
  <si>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</si>
  <si>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</si>
  <si>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</si>
  <si>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</si>
  <si>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</si>
  <si>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</si>
  <si>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</si>
  <si>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</si>
  <si>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</si>
  <si>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</si>
  <si>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</si>
  <si>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</si>
  <si>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</si>
  <si>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</si>
  <si>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</si>
  <si>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</si>
  <si>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</si>
  <si>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</si>
  <si>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</si>
  <si>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</si>
  <si>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</si>
  <si>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</si>
  <si>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</si>
  <si>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</si>
  <si>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</si>
  <si>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</si>
  <si>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</si>
  <si>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</si>
  <si>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</si>
  <si>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</si>
  <si>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</si>
  <si>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</si>
  <si>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</si>
  <si>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</si>
  <si>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</si>
  <si>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</si>
  <si>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</si>
  <si>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鹿児島県屋久島町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</si>
  <si>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</si>
  <si>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</si>
  <si>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</si>
  <si>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</si>
  <si>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</si>
  <si>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</si>
  <si>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</si>
  <si>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</si>
  <si>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</si>
  <si>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</si>
  <si>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</si>
  <si>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</si>
  <si>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</si>
  <si>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</si>
  <si>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</si>
  <si>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</si>
  <si>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</si>
  <si>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</si>
  <si>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</si>
  <si>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</si>
  <si>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</si>
  <si>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</si>
  <si>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</si>
  <si>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</si>
  <si>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</si>
  <si>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</si>
  <si>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</si>
  <si>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</si>
  <si>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</si>
  <si>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</si>
  <si>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</si>
  <si>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</si>
  <si>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</si>
  <si>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</si>
  <si>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</si>
  <si>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</si>
  <si>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</si>
  <si>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</si>
  <si>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</si>
  <si>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</si>
  <si>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</si>
  <si>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</si>
  <si>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</si>
  <si>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</si>
  <si>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</si>
  <si>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</si>
  <si>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</si>
  <si>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</si>
  <si>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</si>
  <si>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</si>
  <si>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</si>
  <si>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</si>
  <si>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</si>
  <si>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</si>
  <si>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</si>
  <si>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</si>
  <si>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</si>
  <si>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</si>
  <si>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</si>
  <si>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</si>
  <si>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</si>
  <si>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</si>
  <si>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</si>
  <si>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</si>
  <si>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</si>
  <si>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</si>
  <si>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</si>
  <si>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</si>
  <si>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</si>
  <si>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</si>
  <si>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</si>
  <si>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</si>
  <si>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</si>
  <si>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</si>
  <si>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</si>
  <si>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</si>
  <si>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</si>
  <si>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</si>
  <si>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</si>
  <si>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</si>
  <si>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</si>
  <si>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</si>
  <si>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</si>
  <si>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</si>
  <si>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</si>
  <si>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</si>
  <si>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</si>
  <si>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</si>
  <si>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</si>
  <si>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</si>
  <si>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</si>
  <si>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</si>
  <si>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</si>
  <si>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</si>
  <si>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</si>
  <si>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</si>
  <si>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</si>
  <si>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</si>
  <si>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</si>
  <si>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</si>
  <si>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</si>
  <si>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</si>
  <si>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</si>
  <si>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</si>
  <si>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</si>
  <si>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</si>
  <si>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</si>
  <si>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</si>
  <si>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</si>
  <si>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</si>
  <si>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</si>
  <si>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</si>
  <si>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</si>
  <si>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</si>
  <si>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</si>
  <si>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</si>
  <si>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</si>
  <si>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</si>
  <si>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</si>
  <si>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</si>
  <si>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</si>
  <si>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</si>
  <si>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</si>
  <si>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</si>
  <si>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</si>
  <si>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</si>
  <si>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</si>
  <si>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</si>
  <si>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</si>
  <si>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</si>
  <si>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</si>
  <si>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</si>
  <si>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</si>
  <si>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</si>
  <si>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</si>
  <si>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</si>
  <si>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</si>
  <si>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</si>
  <si>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</si>
  <si>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</si>
  <si>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</si>
  <si>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</si>
  <si>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</si>
  <si>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</si>
  <si>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</si>
  <si>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</si>
  <si>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</si>
  <si>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</si>
  <si>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</si>
  <si>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</si>
  <si>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</si>
  <si>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</si>
  <si>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</si>
  <si>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</si>
  <si>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鹿児島県屋久島町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</si>
  <si>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</si>
  <si>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</si>
  <si>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</si>
  <si>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</si>
  <si>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</si>
  <si>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</si>
  <si>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</si>
  <si>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</si>
  <si>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</si>
  <si>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</si>
  <si>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</si>
  <si>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</si>
  <si>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</si>
  <si>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</si>
  <si>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</si>
  <si>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</si>
  <si>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</si>
  <si>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</si>
  <si>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</si>
  <si>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</si>
  <si>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</si>
  <si>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</si>
  <si>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</si>
  <si>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</si>
  <si>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</si>
  <si>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</si>
  <si>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</si>
  <si>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</si>
  <si>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</si>
  <si>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</si>
  <si>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</si>
  <si>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</si>
  <si>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</si>
  <si>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</si>
  <si>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</si>
  <si>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</si>
  <si>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</si>
  <si>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</si>
  <si>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</si>
  <si>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屋久島町上水道事業特別会計</t>
    <phoneticPr fontId="5"/>
  </si>
  <si>
    <t>法適用企業</t>
    <phoneticPr fontId="5"/>
  </si>
  <si>
    <t>屋久島町農業集落排水事業特別会計</t>
    <phoneticPr fontId="5"/>
  </si>
  <si>
    <t>屋久島町船舶事業特別会計</t>
    <phoneticPr fontId="5"/>
  </si>
  <si>
    <t>法適用企業</t>
    <phoneticPr fontId="5"/>
  </si>
  <si>
    <t>屋久島町簡易水道事業特別会計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</si>
  <si>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</si>
  <si>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</si>
  <si>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</si>
  <si>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</si>
  <si>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</si>
  <si>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</si>
  <si>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</si>
  <si>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</si>
  <si>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</si>
  <si>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</si>
  <si>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</si>
  <si>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</si>
  <si>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</si>
  <si>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</si>
  <si>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</si>
  <si>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</si>
  <si>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</si>
  <si>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</si>
  <si>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</si>
  <si>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</si>
  <si>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</si>
  <si>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</si>
  <si>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</si>
  <si>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</si>
  <si>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</si>
  <si>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</si>
  <si>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</si>
  <si>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</si>
  <si>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</si>
  <si>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</si>
  <si>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</si>
  <si>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</si>
  <si>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</si>
  <si>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</si>
  <si>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</si>
  <si>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</si>
  <si>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</si>
  <si>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</si>
  <si>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</si>
  <si>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</si>
  <si>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</si>
  <si>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</si>
  <si>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</si>
  <si>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</si>
  <si>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</si>
  <si>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</si>
  <si>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</si>
  <si>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</si>
  <si>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</si>
  <si>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</si>
  <si>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</si>
  <si>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</si>
  <si>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</si>
  <si>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</si>
  <si>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</si>
  <si>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</si>
  <si>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</si>
  <si>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</si>
  <si>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</si>
  <si>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</si>
  <si>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</si>
  <si>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</si>
  <si>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屋久島町上水道事業特別会計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</si>
  <si>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</si>
  <si>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</si>
  <si>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</si>
  <si>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</si>
  <si>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屋久島町簡易水道事業特別会計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</si>
  <si>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</si>
  <si>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</si>
  <si>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</si>
  <si>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</si>
  <si>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</si>
  <si>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</si>
  <si>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</si>
  <si>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</si>
  <si>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</si>
  <si>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</si>
  <si>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</si>
  <si>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</si>
  <si>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</si>
  <si>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</si>
  <si>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</si>
  <si>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</si>
  <si>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</si>
  <si>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</si>
  <si>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</si>
  <si>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</si>
  <si>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</si>
  <si>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</si>
  <si>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</si>
  <si>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</si>
  <si>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</si>
  <si>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</si>
  <si>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</si>
  <si>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</si>
  <si>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</si>
  <si>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</si>
  <si>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</si>
  <si>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</si>
  <si>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</si>
  <si>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</si>
  <si>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</si>
  <si>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</si>
  <si>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</si>
  <si>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</si>
  <si>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</si>
  <si>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</si>
  <si>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</si>
  <si>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</si>
  <si>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</si>
  <si>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</si>
  <si>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</si>
  <si>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</si>
  <si>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</si>
  <si>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</si>
  <si>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</si>
  <si>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</si>
  <si>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</si>
  <si>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</si>
  <si>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</si>
  <si>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</si>
  <si>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</si>
  <si>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</si>
  <si>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</si>
  <si>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</si>
  <si>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</si>
  <si>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</si>
  <si>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</si>
  <si>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</si>
  <si>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</si>
  <si>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</si>
  <si>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</si>
  <si>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</si>
  <si>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</si>
  <si>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</si>
  <si>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</si>
  <si>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</si>
  <si>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</si>
  <si>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</si>
  <si>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</si>
  <si>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</si>
  <si>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</si>
  <si>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</si>
  <si>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</si>
  <si>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</si>
  <si>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</si>
  <si>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</si>
  <si>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</si>
  <si>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</si>
  <si>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</si>
  <si>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</si>
  <si>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0.29</t>
  </si>
  <si>
    <t>▲ 0.03</t>
  </si>
  <si>
    <t>屋久島町農業集落排水事業特別会計</t>
  </si>
  <si>
    <t>一般会計</t>
  </si>
  <si>
    <t>屋久島町船舶事業特別会計</t>
  </si>
  <si>
    <t>屋久島町介護保険事業特別会計</t>
  </si>
  <si>
    <t>屋久島町国民健康保険事業特別会計</t>
  </si>
  <si>
    <t>屋久島町診療所事業特別会計</t>
  </si>
  <si>
    <t>屋久島町後期高齢者医療事業特別会計</t>
  </si>
  <si>
    <t>屋久島町上水道事業特別会計</t>
  </si>
  <si>
    <t>その他会計（赤字）</t>
  </si>
  <si>
    <t>▲ 0.17</t>
  </si>
  <si>
    <t>その他会計（黒字）</t>
  </si>
  <si>
    <t>（百万円）</t>
    <phoneticPr fontId="5"/>
  </si>
  <si>
    <t>H27末</t>
    <phoneticPr fontId="5"/>
  </si>
  <si>
    <t>H28末</t>
    <phoneticPr fontId="5"/>
  </si>
  <si>
    <t>H29末</t>
    <phoneticPr fontId="5"/>
  </si>
  <si>
    <t>H30末</t>
    <phoneticPr fontId="5"/>
  </si>
  <si>
    <t>R01末</t>
    <phoneticPr fontId="5"/>
  </si>
  <si>
    <t>公共施設整備基金</t>
    <phoneticPr fontId="5"/>
  </si>
  <si>
    <t>屋久島町だいすき基金</t>
    <phoneticPr fontId="5"/>
  </si>
  <si>
    <t>岩崎育英奨学基金</t>
    <phoneticPr fontId="5"/>
  </si>
  <si>
    <t>未来を担う人材育成基金</t>
    <phoneticPr fontId="5"/>
  </si>
  <si>
    <t>中山間ふるさと・水と土保全基金</t>
    <phoneticPr fontId="5"/>
  </si>
  <si>
    <t>-</t>
    <phoneticPr fontId="2"/>
  </si>
  <si>
    <t>熊毛地区消防組合　一般会計</t>
    <rPh sb="0" eb="2">
      <t>クマゲ</t>
    </rPh>
    <rPh sb="2" eb="4">
      <t>チク</t>
    </rPh>
    <rPh sb="4" eb="6">
      <t>ショウボウ</t>
    </rPh>
    <rPh sb="6" eb="8">
      <t>クミアイ</t>
    </rPh>
    <rPh sb="9" eb="11">
      <t>イッパン</t>
    </rPh>
    <rPh sb="11" eb="13">
      <t>カイケイ</t>
    </rPh>
    <phoneticPr fontId="2"/>
  </si>
  <si>
    <t>鹿児島県市町村総合事務組合　一般会計</t>
    <rPh sb="0" eb="4">
      <t>カゴシマケン</t>
    </rPh>
    <rPh sb="4" eb="7">
      <t>シチョウソン</t>
    </rPh>
    <rPh sb="7" eb="9">
      <t>ソウゴウ</t>
    </rPh>
    <rPh sb="9" eb="11">
      <t>ジム</t>
    </rPh>
    <rPh sb="11" eb="13">
      <t>クミアイ</t>
    </rPh>
    <rPh sb="14" eb="16">
      <t>イッパン</t>
    </rPh>
    <rPh sb="16" eb="18">
      <t>カイケイ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</si>
  <si>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</si>
  <si>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</si>
  <si>
    <t>〇</t>
    <phoneticPr fontId="2"/>
  </si>
  <si>
    <t>屋久島森林組合</t>
    <rPh sb="0" eb="3">
      <t>ヤクシマ</t>
    </rPh>
    <rPh sb="3" eb="5">
      <t>シンリン</t>
    </rPh>
    <rPh sb="5" eb="7">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</si>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</sst>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6825-4F9E-84A2-5184D7D8B3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96569</c:v>
                </c:pt>
                <c:pt idx="1">
                  <c:v>149029</c:v>
                </c:pt>
                <c:pt idx="2">
                  <c:v>165075</c:v>
                </c:pt>
                <c:pt idx="3">
                  <c:v>145459</c:v>
                </c:pt>
                <c:pt idx="4">
                  <c:v>101420</c:v>
                </c:pt>
              </c:numCache>
            </c:numRef>
          </c:val>
          <c:smooth val="0"/>
          <c:extLst>
            <c:ext xmlns:c16="http://schemas.microsoft.com/office/drawing/2014/chart" uri="{C3380CC4-5D6E-409C-BE32-E72D297353CC}">
              <c16:uniqueId val="{00000001-6825-4F9E-84A2-5184D7D8B3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6.66</c:v>
                </c:pt>
                <c:pt idx="1">
                  <c:v>5.6</c:v>
                </c:pt>
                <c:pt idx="2">
                  <c:v>4.4800000000000004</c:v>
                </c:pt>
                <c:pt idx="3">
                  <c:v>5.87</c:v>
                </c:pt>
                <c:pt idx="4">
                  <c:v>5.26</c:v>
                </c:pt>
              </c:numCache>
            </c:numRef>
          </c:val>
          <c:extLst>
            <c:ext xmlns:c16="http://schemas.microsoft.com/office/drawing/2014/chart" uri="{C3380CC4-5D6E-409C-BE32-E72D297353CC}">
              <c16:uniqueId val="{00000000-5746-4040-977C-747424F983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34.270000000000003</c:v>
                </c:pt>
                <c:pt idx="1">
                  <c:v>36.99</c:v>
                </c:pt>
                <c:pt idx="2">
                  <c:v>38.26</c:v>
                </c:pt>
                <c:pt idx="3">
                  <c:v>37.86</c:v>
                </c:pt>
                <c:pt idx="4">
                  <c:v>40.619999999999997</c:v>
                </c:pt>
              </c:numCache>
            </c:numRef>
          </c:val>
          <c:extLst>
            <c:ext xmlns:c16="http://schemas.microsoft.com/office/drawing/2014/chart" uri="{C3380CC4-5D6E-409C-BE32-E72D297353CC}">
              <c16:uniqueId val="{00000001-5746-4040-977C-747424F983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6.49</c:v>
                </c:pt>
                <c:pt idx="1">
                  <c:v>2.9</c:v>
                </c:pt>
                <c:pt idx="2">
                  <c:v>-0.28999999999999998</c:v>
                </c:pt>
                <c:pt idx="3">
                  <c:v>-0.03</c:v>
                </c:pt>
                <c:pt idx="4">
                  <c:v>3.04</c:v>
                </c:pt>
              </c:numCache>
            </c:numRef>
          </c:val>
          <c:smooth val="0"/>
          <c:extLst>
            <c:ext xmlns:c16="http://schemas.microsoft.com/office/drawing/2014/chart" uri="{C3380CC4-5D6E-409C-BE32-E72D297353CC}">
              <c16:uniqueId val="{00000002-5746-4040-977C-747424F983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#N/A</c:v>
                </c:pt>
                <c:pt idx="9">
                  <c:v>0</c:v>
                </c:pt>
              </c:numCache>
            </c:numRef>
          </c:val>
          <c:extLst>
            <c:ext xmlns:c16="http://schemas.microsoft.com/office/drawing/2014/chart" uri="{C3380CC4-5D6E-409C-BE32-E72D297353CC}">
              <c16:uniqueId val="{00000000-A000-430A-866D-996828AA9C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0.17</c:v>
                </c:pt>
                <c:pt idx="7">
                  <c:v>#N/A</c:v>
                </c:pt>
                <c:pt idx="8">
                  <c:v>0</c:v>
                </c:pt>
                <c:pt idx="9">
                  <c:v>0</c:v>
                </c:pt>
              </c:numCache>
            </c:numRef>
          </c:val>
          <c:extLst>
            <c:ext xmlns:c16="http://schemas.microsoft.com/office/drawing/2014/chart" uri="{C3380CC4-5D6E-409C-BE32-E72D297353CC}">
              <c16:uniqueId val="{00000001-A000-430A-866D-996828AA9C8A}"/>
            </c:ext>
          </c:extLst>
        </c:ser>
        <c:ser>
          <c:idx val="2"/>
          <c:order val="2"/>
          <c:tx>
            <c:strRef>
              <c:f>データシート!$A$29</c:f>
              <c:strCache>
                <c:ptCount val="1"/>
                <c:pt idx="0">
                  <c:v>屋久島町上水道事業特別会計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A000-430A-866D-996828AA9C8A}"/>
            </c:ext>
          </c:extLst>
        </c:ser>
        <c:ser>
          <c:idx val="3"/>
          <c:order val="3"/>
          <c:tx>
            <c:strRef>
              <c:f>データシート!$A$30</c:f>
              <c:strCache>
                <c:ptCount val="1"/>
                <c:pt idx="0">
                  <c:v>屋久島町後期高齢者医療事業特別会計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000-430A-866D-996828AA9C8A}"/>
            </c:ext>
          </c:extLst>
        </c:ser>
        <c:ser>
          <c:idx val="4"/>
          <c:order val="4"/>
          <c:tx>
            <c:strRef>
              <c:f>データシート!$A$31</c:f>
              <c:strCache>
                <c:ptCount val="1"/>
                <c:pt idx="0">
                  <c:v>屋久島町診療所事業特別会計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000-430A-866D-996828AA9C8A}"/>
            </c:ext>
          </c:extLst>
        </c:ser>
        <c:ser>
          <c:idx val="5"/>
          <c:order val="5"/>
          <c:tx>
            <c:strRef>
              <c:f>データシート!$A$32</c:f>
              <c:strCache>
                <c:ptCount val="1"/>
                <c:pt idx="0">
                  <c:v>屋久島町国民健康保険事業特別会計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0.44</c:v>
                </c:pt>
                <c:pt idx="6">
                  <c:v>#N/A</c:v>
                </c:pt>
                <c:pt idx="7">
                  <c:v>0.37</c:v>
                </c:pt>
                <c:pt idx="8">
                  <c:v>#N/A</c:v>
                </c:pt>
                <c:pt idx="9">
                  <c:v>0.38</c:v>
                </c:pt>
              </c:numCache>
            </c:numRef>
          </c:val>
          <c:extLst>
            <c:ext xmlns:c16="http://schemas.microsoft.com/office/drawing/2014/chart" uri="{C3380CC4-5D6E-409C-BE32-E72D297353CC}">
              <c16:uniqueId val="{00000005-A000-430A-866D-996828AA9C8A}"/>
            </c:ext>
          </c:extLst>
        </c:ser>
        <c:ser>
          <c:idx val="6"/>
          <c:order val="6"/>
          <c:tx>
            <c:strRef>
              <c:f>データシート!$A$33</c:f>
              <c:strCache>
                <c:ptCount val="1"/>
                <c:pt idx="0">
                  <c:v>屋久島町介護保険事業特別会計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0.85</c:v>
                </c:pt>
                <c:pt idx="2">
                  <c:v>#N/A</c:v>
                </c:pt>
                <c:pt idx="3">
                  <c:v>0.65</c:v>
                </c:pt>
                <c:pt idx="4">
                  <c:v>#N/A</c:v>
                </c:pt>
                <c:pt idx="5">
                  <c:v>0.56000000000000005</c:v>
                </c:pt>
                <c:pt idx="6">
                  <c:v>#N/A</c:v>
                </c:pt>
                <c:pt idx="7">
                  <c:v>0.65</c:v>
                </c:pt>
                <c:pt idx="8">
                  <c:v>#N/A</c:v>
                </c:pt>
                <c:pt idx="9">
                  <c:v>0.95</c:v>
                </c:pt>
              </c:numCache>
            </c:numRef>
          </c:val>
          <c:extLst>
            <c:ext xmlns:c16="http://schemas.microsoft.com/office/drawing/2014/chart" uri="{C3380CC4-5D6E-409C-BE32-E72D297353CC}">
              <c16:uniqueId val="{00000006-A000-430A-866D-996828AA9C8A}"/>
            </c:ext>
          </c:extLst>
        </c:ser>
        <c:ser>
          <c:idx val="7"/>
          <c:order val="7"/>
          <c:tx>
            <c:strRef>
              <c:f>データシート!$A$34</c:f>
              <c:strCache>
                <c:ptCount val="1"/>
                <c:pt idx="0">
                  <c:v>屋久島町船舶事業特別会計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0.24</c:v>
                </c:pt>
                <c:pt idx="8">
                  <c:v>#N/A</c:v>
                </c:pt>
                <c:pt idx="9">
                  <c:v>1.33</c:v>
                </c:pt>
              </c:numCache>
            </c:numRef>
          </c:val>
          <c:extLst>
            <c:ext xmlns:c16="http://schemas.microsoft.com/office/drawing/2014/chart" uri="{C3380CC4-5D6E-409C-BE32-E72D297353CC}">
              <c16:uniqueId val="{00000007-A000-430A-866D-996828AA9C8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6.65</c:v>
                </c:pt>
                <c:pt idx="2">
                  <c:v>#N/A</c:v>
                </c:pt>
                <c:pt idx="3">
                  <c:v>5.59</c:v>
                </c:pt>
                <c:pt idx="4">
                  <c:v>#N/A</c:v>
                </c:pt>
                <c:pt idx="5">
                  <c:v>4.47</c:v>
                </c:pt>
                <c:pt idx="6">
                  <c:v>#N/A</c:v>
                </c:pt>
                <c:pt idx="7">
                  <c:v>5.86</c:v>
                </c:pt>
                <c:pt idx="8">
                  <c:v>#N/A</c:v>
                </c:pt>
                <c:pt idx="9">
                  <c:v>5.26</c:v>
                </c:pt>
              </c:numCache>
            </c:numRef>
          </c:val>
          <c:extLst>
            <c:ext xmlns:c16="http://schemas.microsoft.com/office/drawing/2014/chart" uri="{C3380CC4-5D6E-409C-BE32-E72D297353CC}">
              <c16:uniqueId val="{00000008-A000-430A-866D-996828AA9C8A}"/>
            </c:ext>
          </c:extLst>
        </c:ser>
        <c:ser>
          <c:idx val="9"/>
          <c:order val="9"/>
          <c:tx>
            <c:strRef>
              <c:f>データシート!$A$36</c:f>
              <c:strCache>
                <c:ptCount val="1"/>
                <c:pt idx="0">
                  <c:v>屋久島町農業集落排水事業特別会計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0.03</c:v>
                </c:pt>
                <c:pt idx="9">
                  <c:v>#N/A</c:v>
                </c:pt>
              </c:numCache>
            </c:numRef>
          </c:val>
          <c:extLst>
            <c:ext xmlns:c16="http://schemas.microsoft.com/office/drawing/2014/chart" uri="{C3380CC4-5D6E-409C-BE32-E72D297353CC}">
              <c16:uniqueId val="{00000009-A000-430A-866D-996828AA9C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1132</c:v>
                </c:pt>
                <c:pt idx="5">
                  <c:v>1142</c:v>
                </c:pt>
                <c:pt idx="8">
                  <c:v>1135</c:v>
                </c:pt>
                <c:pt idx="11">
                  <c:v>1016</c:v>
                </c:pt>
                <c:pt idx="14">
                  <c:v>979</c:v>
                </c:pt>
              </c:numCache>
            </c:numRef>
          </c:val>
          <c:extLst>
            <c:ext xmlns:c16="http://schemas.microsoft.com/office/drawing/2014/chart" uri="{C3380CC4-5D6E-409C-BE32-E72D297353CC}">
              <c16:uniqueId val="{00000000-9C27-4921-95AB-4B2D59F105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27-4921-95AB-4B2D59F105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80</c:v>
                </c:pt>
                <c:pt idx="3">
                  <c:v>80</c:v>
                </c:pt>
                <c:pt idx="6">
                  <c:v>80</c:v>
                </c:pt>
                <c:pt idx="9">
                  <c:v>79</c:v>
                </c:pt>
                <c:pt idx="12">
                  <c:v>36</c:v>
                </c:pt>
              </c:numCache>
            </c:numRef>
          </c:val>
          <c:extLst>
            <c:ext xmlns:c16="http://schemas.microsoft.com/office/drawing/2014/chart" uri="{C3380CC4-5D6E-409C-BE32-E72D297353CC}">
              <c16:uniqueId val="{00000002-9C27-4921-95AB-4B2D59F105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27-4921-95AB-4B2D59F105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c:v>
                </c:pt>
                <c:pt idx="3">
                  <c:v>139</c:v>
                </c:pt>
                <c:pt idx="6">
                  <c:v>146</c:v>
                </c:pt>
                <c:pt idx="9">
                  <c:v>143</c:v>
                </c:pt>
                <c:pt idx="12">
                  <c:v>188</c:v>
                </c:pt>
              </c:numCache>
            </c:numRef>
          </c:val>
          <c:extLst>
            <c:ext xmlns:c16="http://schemas.microsoft.com/office/drawing/2014/chart" uri="{C3380CC4-5D6E-409C-BE32-E72D297353CC}">
              <c16:uniqueId val="{00000004-9C27-4921-95AB-4B2D59F105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27-4921-95AB-4B2D59F105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27-4921-95AB-4B2D59F105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1615</c:v>
                </c:pt>
                <c:pt idx="3">
                  <c:v>1606</c:v>
                </c:pt>
                <c:pt idx="6">
                  <c:v>1585</c:v>
                </c:pt>
                <c:pt idx="9">
                  <c:v>1533</c:v>
                </c:pt>
                <c:pt idx="12">
                  <c:v>1322</c:v>
                </c:pt>
              </c:numCache>
            </c:numRef>
          </c:val>
          <c:extLst>
            <c:ext xmlns:c16="http://schemas.microsoft.com/office/drawing/2014/chart" uri="{C3380CC4-5D6E-409C-BE32-E72D297353CC}">
              <c16:uniqueId val="{00000007-9C27-4921-95AB-4B2D59F105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693</c:v>
                </c:pt>
                <c:pt idx="2">
                  <c:v>#N/A</c:v>
                </c:pt>
                <c:pt idx="3">
                  <c:v>#N/A</c:v>
                </c:pt>
                <c:pt idx="4">
                  <c:v>683</c:v>
                </c:pt>
                <c:pt idx="5">
                  <c:v>#N/A</c:v>
                </c:pt>
                <c:pt idx="6">
                  <c:v>#N/A</c:v>
                </c:pt>
                <c:pt idx="7">
                  <c:v>676</c:v>
                </c:pt>
                <c:pt idx="8">
                  <c:v>#N/A</c:v>
                </c:pt>
                <c:pt idx="9">
                  <c:v>#N/A</c:v>
                </c:pt>
                <c:pt idx="10">
                  <c:v>739</c:v>
                </c:pt>
                <c:pt idx="11">
                  <c:v>#N/A</c:v>
                </c:pt>
                <c:pt idx="12">
                  <c:v>#N/A</c:v>
                </c:pt>
                <c:pt idx="13">
                  <c:v>567</c:v>
                </c:pt>
                <c:pt idx="14">
                  <c:v>#N/A</c:v>
                </c:pt>
              </c:numCache>
            </c:numRef>
          </c:val>
          <c:smooth val="0"/>
          <c:extLst>
            <c:ext xmlns:c16="http://schemas.microsoft.com/office/drawing/2014/chart" uri="{C3380CC4-5D6E-409C-BE32-E72D297353CC}">
              <c16:uniqueId val="{00000008-9C27-4921-95AB-4B2D59F105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9411</c:v>
                </c:pt>
                <c:pt idx="5">
                  <c:v>9306</c:v>
                </c:pt>
                <c:pt idx="8">
                  <c:v>9258</c:v>
                </c:pt>
                <c:pt idx="11">
                  <c:v>9109</c:v>
                </c:pt>
                <c:pt idx="14">
                  <c:v>8990</c:v>
                </c:pt>
              </c:numCache>
            </c:numRef>
          </c:val>
          <c:extLst>
            <c:ext xmlns:c16="http://schemas.microsoft.com/office/drawing/2014/chart" uri="{C3380CC4-5D6E-409C-BE32-E72D297353CC}">
              <c16:uniqueId val="{00000000-1986-49CF-B529-12497550E9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442</c:v>
                </c:pt>
                <c:pt idx="5">
                  <c:v>381</c:v>
                </c:pt>
                <c:pt idx="8">
                  <c:v>310</c:v>
                </c:pt>
                <c:pt idx="11">
                  <c:v>249</c:v>
                </c:pt>
                <c:pt idx="14">
                  <c:v>181</c:v>
                </c:pt>
              </c:numCache>
            </c:numRef>
          </c:val>
          <c:extLst>
            <c:ext xmlns:c16="http://schemas.microsoft.com/office/drawing/2014/chart" uri="{C3380CC4-5D6E-409C-BE32-E72D297353CC}">
              <c16:uniqueId val="{00000001-1986-49CF-B529-12497550E9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3295</c:v>
                </c:pt>
                <c:pt idx="5">
                  <c:v>3852</c:v>
                </c:pt>
                <c:pt idx="8">
                  <c:v>3926</c:v>
                </c:pt>
                <c:pt idx="11">
                  <c:v>4053</c:v>
                </c:pt>
                <c:pt idx="14">
                  <c:v>4435</c:v>
                </c:pt>
              </c:numCache>
            </c:numRef>
          </c:val>
          <c:extLst>
            <c:ext xmlns:c16="http://schemas.microsoft.com/office/drawing/2014/chart" uri="{C3380CC4-5D6E-409C-BE32-E72D297353CC}">
              <c16:uniqueId val="{00000002-1986-49CF-B529-12497550E9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86-49CF-B529-12497550E9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86-49CF-B529-12497550E9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1986-49CF-B529-12497550E9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773</c:v>
                </c:pt>
                <c:pt idx="3">
                  <c:v>638</c:v>
                </c:pt>
                <c:pt idx="6">
                  <c:v>543</c:v>
                </c:pt>
                <c:pt idx="9">
                  <c:v>544</c:v>
                </c:pt>
                <c:pt idx="12">
                  <c:v>534</c:v>
                </c:pt>
              </c:numCache>
            </c:numRef>
          </c:val>
          <c:extLst>
            <c:ext xmlns:c16="http://schemas.microsoft.com/office/drawing/2014/chart" uri="{C3380CC4-5D6E-409C-BE32-E72D297353CC}">
              <c16:uniqueId val="{00000006-1986-49CF-B529-12497550E9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986-49CF-B529-12497550E9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1466</c:v>
                </c:pt>
                <c:pt idx="3">
                  <c:v>1443</c:v>
                </c:pt>
                <c:pt idx="6">
                  <c:v>1494</c:v>
                </c:pt>
                <c:pt idx="9">
                  <c:v>1558</c:v>
                </c:pt>
                <c:pt idx="12">
                  <c:v>1637</c:v>
                </c:pt>
              </c:numCache>
            </c:numRef>
          </c:val>
          <c:extLst>
            <c:ext xmlns:c16="http://schemas.microsoft.com/office/drawing/2014/chart" uri="{C3380CC4-5D6E-409C-BE32-E72D297353CC}">
              <c16:uniqueId val="{00000008-1986-49CF-B529-12497550E9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387</c:v>
                </c:pt>
                <c:pt idx="3">
                  <c:v>307</c:v>
                </c:pt>
                <c:pt idx="6">
                  <c:v>226</c:v>
                </c:pt>
                <c:pt idx="9">
                  <c:v>147</c:v>
                </c:pt>
                <c:pt idx="12">
                  <c:v>111</c:v>
                </c:pt>
              </c:numCache>
            </c:numRef>
          </c:val>
          <c:extLst>
            <c:ext xmlns:c16="http://schemas.microsoft.com/office/drawing/2014/chart" uri="{C3380CC4-5D6E-409C-BE32-E72D297353CC}">
              <c16:uniqueId val="{00000009-1986-49CF-B529-12497550E9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12159</c:v>
                </c:pt>
                <c:pt idx="3">
                  <c:v>12213</c:v>
                </c:pt>
                <c:pt idx="6">
                  <c:v>12390</c:v>
                </c:pt>
                <c:pt idx="9">
                  <c:v>12118</c:v>
                </c:pt>
                <c:pt idx="12">
                  <c:v>11761</c:v>
                </c:pt>
              </c:numCache>
            </c:numRef>
          </c:val>
          <c:extLst>
            <c:ext xmlns:c16="http://schemas.microsoft.com/office/drawing/2014/chart" uri="{C3380CC4-5D6E-409C-BE32-E72D297353CC}">
              <c16:uniqueId val="{0000000A-1986-49CF-B529-12497550E9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1638</c:v>
                </c:pt>
                <c:pt idx="2">
                  <c:v>#N/A</c:v>
                </c:pt>
                <c:pt idx="3">
                  <c:v>#N/A</c:v>
                </c:pt>
                <c:pt idx="4">
                  <c:v>1064</c:v>
                </c:pt>
                <c:pt idx="5">
                  <c:v>#N/A</c:v>
                </c:pt>
                <c:pt idx="6">
                  <c:v>#N/A</c:v>
                </c:pt>
                <c:pt idx="7">
                  <c:v>1160</c:v>
                </c:pt>
                <c:pt idx="8">
                  <c:v>#N/A</c:v>
                </c:pt>
                <c:pt idx="9">
                  <c:v>#N/A</c:v>
                </c:pt>
                <c:pt idx="10">
                  <c:v>957</c:v>
                </c:pt>
                <c:pt idx="11">
                  <c:v>#N/A</c:v>
                </c:pt>
                <c:pt idx="12">
                  <c:v>#N/A</c:v>
                </c:pt>
                <c:pt idx="13">
                  <c:v>438</c:v>
                </c:pt>
                <c:pt idx="14">
                  <c:v>#N/A</c:v>
                </c:pt>
              </c:numCache>
            </c:numRef>
          </c:val>
          <c:smooth val="0"/>
          <c:extLst>
            <c:ext xmlns:c16="http://schemas.microsoft.com/office/drawing/2014/chart" uri="{C3380CC4-5D6E-409C-BE32-E72D297353CC}">
              <c16:uniqueId val="{0000000B-1986-49CF-B529-12497550E9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2331</c:v>
                </c:pt>
                <c:pt idx="1">
                  <c:v>2252</c:v>
                </c:pt>
                <c:pt idx="2">
                  <c:v>2466</c:v>
                </c:pt>
              </c:numCache>
            </c:numRef>
          </c:val>
          <c:extLst>
            <c:ext xmlns:c16="http://schemas.microsoft.com/office/drawing/2014/chart" uri="{C3380CC4-5D6E-409C-BE32-E72D297353CC}">
              <c16:uniqueId val="{00000000-A9EE-40C0-92F7-4DA91623E3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314</c:v>
                </c:pt>
                <c:pt idx="1">
                  <c:v>314</c:v>
                </c:pt>
                <c:pt idx="2">
                  <c:v>314</c:v>
                </c:pt>
              </c:numCache>
            </c:numRef>
          </c:val>
          <c:extLst>
            <c:ext xmlns:c16="http://schemas.microsoft.com/office/drawing/2014/chart" uri="{C3380CC4-5D6E-409C-BE32-E72D297353CC}">
              <c16:uniqueId val="{00000001-A9EE-40C0-92F7-4DA91623E3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1244</c:v>
                </c:pt>
                <c:pt idx="1">
                  <c:v>1421</c:v>
                </c:pt>
                <c:pt idx="2">
                  <c:v>1588</c:v>
                </c:pt>
              </c:numCache>
            </c:numRef>
          </c:val>
          <c:extLst>
            <c:ext xmlns:c16="http://schemas.microsoft.com/office/drawing/2014/chart" uri="{C3380CC4-5D6E-409C-BE32-E72D297353CC}">
              <c16:uniqueId val="{00000002-A9EE-40C0-92F7-4DA91623E3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年度に公債費負担適正化計画を策定以降、新規地方債の抑制により元利償還金が減少してきたため、分子の減少により実質公債費比率は減少してきた</a:t>
          </a:r>
          <a:r>
            <a:rPr kumimoji="1" lang="ja-JP" altLang="en-US" sz="1100" b="0" i="0" baseline="0">
              <a:solidFill>
                <a:schemeClr val="dk1"/>
              </a:solidFill>
              <a:effectLst/>
              <a:latin typeface="+mn-lt"/>
              <a:ea typeface="+mn-ea"/>
              <a:cs typeface="+mn-cs"/>
            </a:rPr>
            <a:t>。また、ここ数年の決算においては</a:t>
          </a:r>
          <a:r>
            <a:rPr kumimoji="1" lang="ja-JP" altLang="ja-JP" sz="1100" b="0" i="0" baseline="0">
              <a:solidFill>
                <a:schemeClr val="dk1"/>
              </a:solidFill>
              <a:effectLst/>
              <a:latin typeface="+mn-lt"/>
              <a:ea typeface="+mn-ea"/>
              <a:cs typeface="+mn-cs"/>
            </a:rPr>
            <a:t>元利償還金が</a:t>
          </a:r>
          <a:r>
            <a:rPr kumimoji="1" lang="en-US" altLang="ja-JP" sz="1100" b="0" i="0" baseline="0">
              <a:solidFill>
                <a:schemeClr val="dk1"/>
              </a:solidFill>
              <a:effectLst/>
              <a:latin typeface="+mn-lt"/>
              <a:ea typeface="+mn-ea"/>
              <a:cs typeface="+mn-cs"/>
            </a:rPr>
            <a:t>1,500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1,600</a:t>
          </a:r>
          <a:r>
            <a:rPr kumimoji="1" lang="ja-JP" altLang="ja-JP" sz="1100" b="0" i="0" baseline="0">
              <a:solidFill>
                <a:schemeClr val="dk1"/>
              </a:solidFill>
              <a:effectLst/>
              <a:latin typeface="+mn-lt"/>
              <a:ea typeface="+mn-ea"/>
              <a:cs typeface="+mn-cs"/>
            </a:rPr>
            <a:t>百万円台の横ばいで推移してきた</a:t>
          </a:r>
          <a:r>
            <a:rPr kumimoji="1" lang="ja-JP" altLang="en-US" sz="1100" b="0" i="0" baseline="0">
              <a:solidFill>
                <a:schemeClr val="dk1"/>
              </a:solidFill>
              <a:effectLst/>
              <a:latin typeface="+mn-lt"/>
              <a:ea typeface="+mn-ea"/>
              <a:cs typeface="+mn-cs"/>
            </a:rPr>
            <a:t>が、令和２年度は大型事業の償還が終了したことにより、</a:t>
          </a:r>
          <a:r>
            <a:rPr kumimoji="1" lang="en-US" altLang="ja-JP" sz="1100" b="0" i="0" baseline="0">
              <a:solidFill>
                <a:schemeClr val="dk1"/>
              </a:solidFill>
              <a:effectLst/>
              <a:latin typeface="+mn-lt"/>
              <a:ea typeface="+mn-ea"/>
              <a:cs typeface="+mn-cs"/>
            </a:rPr>
            <a:t>200</a:t>
          </a:r>
          <a:r>
            <a:rPr kumimoji="1" lang="ja-JP" altLang="en-US" sz="1100" b="0" i="0" baseline="0">
              <a:solidFill>
                <a:schemeClr val="dk1"/>
              </a:solidFill>
              <a:effectLst/>
              <a:latin typeface="+mn-lt"/>
              <a:ea typeface="+mn-ea"/>
              <a:cs typeface="+mn-cs"/>
            </a:rPr>
            <a:t>百万円超の減額となった</a:t>
          </a:r>
          <a:r>
            <a:rPr kumimoji="1" lang="ja-JP" altLang="ja-JP" sz="1100" b="0" i="0" baseline="0">
              <a:solidFill>
                <a:schemeClr val="dk1"/>
              </a:solidFill>
              <a:effectLst/>
              <a:latin typeface="+mn-lt"/>
              <a:ea typeface="+mn-ea"/>
              <a:cs typeface="+mn-cs"/>
            </a:rPr>
            <a:t>。</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今後は平成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年度に事業が完了した本庁舎建設や小学校改築、</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7</a:t>
          </a:r>
          <a:r>
            <a:rPr kumimoji="1" lang="ja-JP" altLang="en-US" sz="1100" b="0" i="0" baseline="0">
              <a:solidFill>
                <a:schemeClr val="dk1"/>
              </a:solidFill>
              <a:effectLst/>
              <a:latin typeface="+mn-lt"/>
              <a:ea typeface="+mn-ea"/>
              <a:cs typeface="+mn-cs"/>
            </a:rPr>
            <a:t>年度稼働を目指すごみ処理施設</a:t>
          </a:r>
          <a:r>
            <a:rPr kumimoji="1" lang="ja-JP" altLang="ja-JP" sz="1100" b="0" i="0" baseline="0">
              <a:solidFill>
                <a:schemeClr val="dk1"/>
              </a:solidFill>
              <a:effectLst/>
              <a:latin typeface="+mn-lt"/>
              <a:ea typeface="+mn-ea"/>
              <a:cs typeface="+mn-cs"/>
            </a:rPr>
            <a:t>等の大型事業による元利償還金の増加要因</a:t>
          </a:r>
          <a:r>
            <a:rPr kumimoji="1" lang="ja-JP" altLang="en-US" sz="1100" b="0" i="0" baseline="0">
              <a:solidFill>
                <a:schemeClr val="dk1"/>
              </a:solidFill>
              <a:effectLst/>
              <a:latin typeface="+mn-lt"/>
              <a:ea typeface="+mn-ea"/>
              <a:cs typeface="+mn-cs"/>
            </a:rPr>
            <a:t>が見込まれる。分母となる</a:t>
          </a:r>
          <a:r>
            <a:rPr kumimoji="1" lang="ja-JP" altLang="ja-JP" sz="1100" b="0" i="0" baseline="0">
              <a:solidFill>
                <a:schemeClr val="dk1"/>
              </a:solidFill>
              <a:effectLst/>
              <a:latin typeface="+mn-lt"/>
              <a:ea typeface="+mn-ea"/>
              <a:cs typeface="+mn-cs"/>
            </a:rPr>
            <a:t>普通交付税</a:t>
          </a:r>
          <a:r>
            <a:rPr kumimoji="1" lang="ja-JP" altLang="en-US" sz="1100" b="0" i="0" baseline="0">
              <a:solidFill>
                <a:schemeClr val="dk1"/>
              </a:solidFill>
              <a:effectLst/>
              <a:latin typeface="+mn-lt"/>
              <a:ea typeface="+mn-ea"/>
              <a:cs typeface="+mn-cs"/>
            </a:rPr>
            <a:t>については、一本算定で見込んでいた大幅な減額とはなっていないものの、今後の状況は不透明であることから、長期的視点に立った</a:t>
          </a:r>
          <a:r>
            <a:rPr kumimoji="1" lang="ja-JP" altLang="ja-JP" sz="1100" b="0" i="0" baseline="0">
              <a:solidFill>
                <a:schemeClr val="dk1"/>
              </a:solidFill>
              <a:effectLst/>
              <a:latin typeface="+mn-lt"/>
              <a:ea typeface="+mn-ea"/>
              <a:cs typeface="+mn-cs"/>
            </a:rPr>
            <a:t>計画的な財政運営により実質公債費比率の改善に努める。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記入すべき積立なし。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月</a:t>
          </a:r>
          <a:r>
            <a:rPr kumimoji="1" lang="ja-JP" altLang="ja-JP" sz="1100" b="0" i="0" baseline="0">
              <a:solidFill>
                <a:schemeClr val="dk1"/>
              </a:solidFill>
              <a:effectLst/>
              <a:latin typeface="+mn-lt"/>
              <a:ea typeface="+mn-ea"/>
              <a:cs typeface="+mn-cs"/>
            </a:rPr>
            <a:t>の合併以降、</a:t>
          </a:r>
          <a:r>
            <a:rPr kumimoji="1" lang="ja-JP" altLang="en-US" sz="1100" b="0" i="0" baseline="0">
              <a:solidFill>
                <a:schemeClr val="dk1"/>
              </a:solidFill>
              <a:effectLst/>
              <a:latin typeface="+mn-lt"/>
              <a:ea typeface="+mn-ea"/>
              <a:cs typeface="+mn-cs"/>
            </a:rPr>
            <a:t>これまで歳入確保の努力と徹底した歳出削減により</a:t>
          </a:r>
          <a:r>
            <a:rPr kumimoji="1" lang="ja-JP" altLang="ja-JP" sz="1100" b="0" i="0" baseline="0">
              <a:solidFill>
                <a:schemeClr val="dk1"/>
              </a:solidFill>
              <a:effectLst/>
              <a:latin typeface="+mn-lt"/>
              <a:ea typeface="+mn-ea"/>
              <a:cs typeface="+mn-cs"/>
            </a:rPr>
            <a:t>地方債残高</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に努めるとともに</a:t>
          </a:r>
          <a:r>
            <a:rPr kumimoji="1" lang="ja-JP" altLang="ja-JP" sz="1100" b="0" i="0" baseline="0">
              <a:solidFill>
                <a:schemeClr val="dk1"/>
              </a:solidFill>
              <a:effectLst/>
              <a:latin typeface="+mn-lt"/>
              <a:ea typeface="+mn-ea"/>
              <a:cs typeface="+mn-cs"/>
            </a:rPr>
            <a:t>、普通交付税が一本算定となる令和２年度以降の財政不安に備えて基金</a:t>
          </a:r>
          <a:r>
            <a:rPr kumimoji="1" lang="ja-JP" altLang="en-US" sz="1100" b="0" i="0" baseline="0">
              <a:solidFill>
                <a:schemeClr val="dk1"/>
              </a:solidFill>
              <a:effectLst/>
              <a:latin typeface="+mn-lt"/>
              <a:ea typeface="+mn-ea"/>
              <a:cs typeface="+mn-cs"/>
            </a:rPr>
            <a:t>の積立て</a:t>
          </a:r>
          <a:r>
            <a:rPr kumimoji="1" lang="ja-JP" altLang="ja-JP" sz="1100" b="0" i="0" baseline="0">
              <a:solidFill>
                <a:schemeClr val="dk1"/>
              </a:solidFill>
              <a:effectLst/>
              <a:latin typeface="+mn-lt"/>
              <a:ea typeface="+mn-ea"/>
              <a:cs typeface="+mn-cs"/>
            </a:rPr>
            <a:t>に</a:t>
          </a:r>
          <a:r>
            <a:rPr kumimoji="1" lang="ja-JP" altLang="en-US" sz="1100" b="0" i="0" baseline="0">
              <a:solidFill>
                <a:schemeClr val="dk1"/>
              </a:solidFill>
              <a:effectLst/>
              <a:latin typeface="+mn-lt"/>
              <a:ea typeface="+mn-ea"/>
              <a:cs typeface="+mn-cs"/>
            </a:rPr>
            <a:t>取り組んできた</a:t>
          </a:r>
          <a:r>
            <a:rPr kumimoji="1" lang="ja-JP" altLang="ja-JP" sz="1100" b="0" i="0" baseline="0">
              <a:solidFill>
                <a:schemeClr val="dk1"/>
              </a:solidFill>
              <a:effectLst/>
              <a:latin typeface="+mn-lt"/>
              <a:ea typeface="+mn-ea"/>
              <a:cs typeface="+mn-cs"/>
            </a:rPr>
            <a:t>ことにより、将来負担比率は着実に</a:t>
          </a:r>
          <a:r>
            <a:rPr kumimoji="1" lang="ja-JP" altLang="en-US" sz="1100" b="0" i="0" baseline="0">
              <a:solidFill>
                <a:schemeClr val="dk1"/>
              </a:solidFill>
              <a:effectLst/>
              <a:latin typeface="+mn-lt"/>
              <a:ea typeface="+mn-ea"/>
              <a:cs typeface="+mn-cs"/>
            </a:rPr>
            <a:t>改善して</a:t>
          </a:r>
          <a:r>
            <a:rPr kumimoji="1" lang="ja-JP" altLang="ja-JP" sz="1100" b="0" i="0" baseline="0">
              <a:solidFill>
                <a:schemeClr val="dk1"/>
              </a:solidFill>
              <a:effectLst/>
              <a:latin typeface="+mn-lt"/>
              <a:ea typeface="+mn-ea"/>
              <a:cs typeface="+mn-cs"/>
            </a:rPr>
            <a:t>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そして、令和２年度については、ここ数年</a:t>
          </a:r>
          <a:r>
            <a:rPr kumimoji="1" lang="en-US" altLang="ja-JP" sz="1100" b="0" i="0" baseline="0">
              <a:solidFill>
                <a:schemeClr val="dk1"/>
              </a:solidFill>
              <a:effectLst/>
              <a:latin typeface="+mn-lt"/>
              <a:ea typeface="+mn-ea"/>
              <a:cs typeface="+mn-cs"/>
            </a:rPr>
            <a:t>120</a:t>
          </a:r>
          <a:r>
            <a:rPr kumimoji="1" lang="ja-JP" altLang="en-US" sz="1100" b="0" i="0" baseline="0">
              <a:solidFill>
                <a:schemeClr val="dk1"/>
              </a:solidFill>
              <a:effectLst/>
              <a:latin typeface="+mn-lt"/>
              <a:ea typeface="+mn-ea"/>
              <a:cs typeface="+mn-cs"/>
            </a:rPr>
            <a:t>億円程度で推移していた地方債残高が、初めて</a:t>
          </a:r>
          <a:r>
            <a:rPr kumimoji="1" lang="en-US" altLang="ja-JP" sz="1100" b="0" i="0" baseline="0">
              <a:solidFill>
                <a:schemeClr val="dk1"/>
              </a:solidFill>
              <a:effectLst/>
              <a:latin typeface="+mn-lt"/>
              <a:ea typeface="+mn-ea"/>
              <a:cs typeface="+mn-cs"/>
            </a:rPr>
            <a:t>120</a:t>
          </a:r>
          <a:r>
            <a:rPr kumimoji="1" lang="ja-JP" altLang="en-US" sz="1100" b="0" i="0" baseline="0">
              <a:solidFill>
                <a:schemeClr val="dk1"/>
              </a:solidFill>
              <a:effectLst/>
              <a:latin typeface="+mn-lt"/>
              <a:ea typeface="+mn-ea"/>
              <a:cs typeface="+mn-cs"/>
            </a:rPr>
            <a:t>億円を切るとともに、さらには当該年度の歳出総額を下回るに至った。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今後はごみ処理場更新や光回線整備をはじめとする大型事業に伴う多額の地方債発行を見込んでおり、地方債残高の増加によって分子が増となる一方、普通交付税が一本算定となる</a:t>
          </a:r>
          <a:r>
            <a:rPr kumimoji="1" lang="ja-JP" altLang="en-US" sz="1100" b="0" i="0" baseline="0">
              <a:solidFill>
                <a:schemeClr val="dk1"/>
              </a:solidFill>
              <a:effectLst/>
              <a:latin typeface="+mn-lt"/>
              <a:ea typeface="+mn-ea"/>
              <a:cs typeface="+mn-cs"/>
            </a:rPr>
            <a:t>など見通しが不透明</a:t>
          </a:r>
          <a:r>
            <a:rPr kumimoji="1" lang="ja-JP" altLang="ja-JP" sz="1100" b="0" i="0" baseline="0">
              <a:solidFill>
                <a:schemeClr val="dk1"/>
              </a:solidFill>
              <a:effectLst/>
              <a:latin typeface="+mn-lt"/>
              <a:ea typeface="+mn-ea"/>
              <a:cs typeface="+mn-cs"/>
            </a:rPr>
            <a:t>であることから分母</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も予想され</a:t>
          </a:r>
          <a:r>
            <a:rPr kumimoji="1" lang="ja-JP" altLang="ja-JP" sz="1100" b="0" i="0" baseline="0">
              <a:solidFill>
                <a:schemeClr val="dk1"/>
              </a:solidFill>
              <a:effectLst/>
              <a:latin typeface="+mn-lt"/>
              <a:ea typeface="+mn-ea"/>
              <a:cs typeface="+mn-cs"/>
            </a:rPr>
            <a:t>、３～５年の短期的</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見通しとして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、将来負担比率はやや増加する</a:t>
          </a:r>
          <a:r>
            <a:rPr kumimoji="1" lang="ja-JP" altLang="en-US" sz="1100" b="0" i="0" baseline="0">
              <a:solidFill>
                <a:schemeClr val="dk1"/>
              </a:solidFill>
              <a:effectLst/>
              <a:latin typeface="+mn-lt"/>
              <a:ea typeface="+mn-ea"/>
              <a:cs typeface="+mn-cs"/>
            </a:rPr>
            <a:t>ことも</a:t>
          </a:r>
          <a:r>
            <a:rPr kumimoji="1" lang="ja-JP" altLang="ja-JP" sz="1100" b="0" i="0" baseline="0">
              <a:solidFill>
                <a:schemeClr val="dk1"/>
              </a:solidFill>
              <a:effectLst/>
              <a:latin typeface="+mn-lt"/>
              <a:ea typeface="+mn-ea"/>
              <a:cs typeface="+mn-cs"/>
            </a:rPr>
            <a:t>見込</a:t>
          </a:r>
          <a:r>
            <a:rPr kumimoji="1" lang="ja-JP" altLang="en-US" sz="1100" b="0" i="0" baseline="0">
              <a:solidFill>
                <a:schemeClr val="dk1"/>
              </a:solidFill>
              <a:effectLst/>
              <a:latin typeface="+mn-lt"/>
              <a:ea typeface="+mn-ea"/>
              <a:cs typeface="+mn-cs"/>
            </a:rPr>
            <a:t>まれる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これらの要因を踏まえ、今後も引き続き行財政改革による歳出削減や、新規地方債発行額を元金償還額以下に抑える</a:t>
          </a:r>
          <a:r>
            <a:rPr kumimoji="1" lang="ja-JP" altLang="en-US" sz="1100" b="0" i="0" baseline="0">
              <a:solidFill>
                <a:schemeClr val="dk1"/>
              </a:solidFill>
              <a:effectLst/>
              <a:latin typeface="+mn-lt"/>
              <a:ea typeface="+mn-ea"/>
              <a:cs typeface="+mn-cs"/>
            </a:rPr>
            <a:t>こと</a:t>
          </a:r>
          <a:r>
            <a:rPr kumimoji="1" lang="ja-JP" altLang="ja-JP" sz="1100" b="0" i="0" baseline="0">
              <a:solidFill>
                <a:schemeClr val="dk1"/>
              </a:solidFill>
              <a:effectLst/>
              <a:latin typeface="+mn-lt"/>
              <a:ea typeface="+mn-ea"/>
              <a:cs typeface="+mn-cs"/>
            </a:rPr>
            <a:t>などにより、健全な財政運営に努める</a:t>
          </a:r>
          <a:r>
            <a:rPr kumimoji="1" lang="ja-JP" altLang="en-US" sz="1100" b="0" i="0" baseline="0">
              <a:solidFill>
                <a:schemeClr val="dk1"/>
              </a:solidFill>
              <a:effectLst/>
              <a:latin typeface="+mn-lt"/>
              <a:ea typeface="+mn-ea"/>
              <a:cs typeface="+mn-cs"/>
            </a:rPr>
            <a:t>こととする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鹿児島県屋久島町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・令和２年度末の基金残高は、約</a:t>
          </a:r>
          <a:r>
            <a:rPr kumimoji="1" lang="en-US" altLang="ja-JP" sz="1200" b="0" i="0" baseline="0">
              <a:solidFill>
                <a:schemeClr val="dk1"/>
              </a:solidFill>
              <a:effectLst/>
              <a:latin typeface="+mn-ea"/>
              <a:ea typeface="+mn-ea"/>
              <a:cs typeface="+mn-cs"/>
            </a:rPr>
            <a:t>43.7</a:t>
          </a:r>
          <a:r>
            <a:rPr kumimoji="1" lang="ja-JP" altLang="en-US" sz="1200" b="0" i="0" baseline="0">
              <a:solidFill>
                <a:schemeClr val="dk1"/>
              </a:solidFill>
              <a:effectLst/>
              <a:latin typeface="+mn-ea"/>
              <a:ea typeface="+mn-ea"/>
              <a:cs typeface="+mn-cs"/>
            </a:rPr>
            <a:t>億円となっており、前年度から約</a:t>
          </a:r>
          <a:r>
            <a:rPr kumimoji="1" lang="en-US" altLang="ja-JP" sz="1200" b="0" i="0" baseline="0">
              <a:solidFill>
                <a:schemeClr val="dk1"/>
              </a:solidFill>
              <a:effectLst/>
              <a:latin typeface="+mn-ea"/>
              <a:ea typeface="+mn-ea"/>
              <a:cs typeface="+mn-cs"/>
            </a:rPr>
            <a:t>3.8</a:t>
          </a:r>
          <a:r>
            <a:rPr kumimoji="1" lang="ja-JP" altLang="en-US" sz="1200" b="0" i="0" baseline="0">
              <a:solidFill>
                <a:schemeClr val="dk1"/>
              </a:solidFill>
              <a:effectLst/>
              <a:latin typeface="+mn-ea"/>
              <a:ea typeface="+mn-ea"/>
              <a:cs typeface="+mn-cs"/>
            </a:rPr>
            <a:t>億円の増となっている。これは財政調整基金で約</a:t>
          </a:r>
          <a:r>
            <a:rPr kumimoji="1" lang="en-US" altLang="ja-JP" sz="1200" b="0" i="0" baseline="0">
              <a:solidFill>
                <a:schemeClr val="dk1"/>
              </a:solidFill>
              <a:effectLst/>
              <a:latin typeface="+mn-ea"/>
              <a:ea typeface="+mn-ea"/>
              <a:cs typeface="+mn-cs"/>
            </a:rPr>
            <a:t>2.1</a:t>
          </a:r>
          <a:r>
            <a:rPr kumimoji="1" lang="ja-JP" altLang="en-US" sz="1200" b="0" i="0" baseline="0">
              <a:solidFill>
                <a:schemeClr val="dk1"/>
              </a:solidFill>
              <a:effectLst/>
              <a:latin typeface="+mn-ea"/>
              <a:ea typeface="+mn-ea"/>
              <a:cs typeface="+mn-cs"/>
            </a:rPr>
            <a:t>億円、だいすき基金で</a:t>
          </a:r>
          <a:r>
            <a:rPr kumimoji="1" lang="en-US" altLang="ja-JP" sz="1200" b="0" i="0" baseline="0">
              <a:solidFill>
                <a:schemeClr val="dk1"/>
              </a:solidFill>
              <a:effectLst/>
              <a:latin typeface="+mn-ea"/>
              <a:ea typeface="+mn-ea"/>
              <a:cs typeface="+mn-cs"/>
            </a:rPr>
            <a:t>0.9</a:t>
          </a:r>
          <a:r>
            <a:rPr kumimoji="1" lang="ja-JP" altLang="en-US" sz="1200" b="0" i="0" baseline="0">
              <a:solidFill>
                <a:schemeClr val="dk1"/>
              </a:solidFill>
              <a:effectLst/>
              <a:latin typeface="+mn-ea"/>
              <a:ea typeface="+mn-ea"/>
              <a:cs typeface="+mn-cs"/>
            </a:rPr>
            <a:t>億円、</a:t>
          </a:r>
          <a:r>
            <a:rPr kumimoji="1" lang="ja-JP" altLang="ja-JP" sz="1200" b="0" i="0" baseline="0">
              <a:solidFill>
                <a:schemeClr val="dk1"/>
              </a:solidFill>
              <a:effectLst/>
              <a:latin typeface="+mn-ea"/>
              <a:ea typeface="+mn-ea"/>
              <a:cs typeface="+mn-cs"/>
            </a:rPr>
            <a:t>公共施設整備基金で約</a:t>
          </a:r>
          <a:r>
            <a:rPr kumimoji="1" lang="en-US" altLang="ja-JP" sz="1200" b="0" i="0" baseline="0">
              <a:solidFill>
                <a:schemeClr val="dk1"/>
              </a:solidFill>
              <a:effectLst/>
              <a:latin typeface="+mn-ea"/>
              <a:ea typeface="+mn-ea"/>
              <a:cs typeface="+mn-cs"/>
            </a:rPr>
            <a:t>0.6</a:t>
          </a:r>
          <a:r>
            <a:rPr kumimoji="1" lang="ja-JP" altLang="ja-JP" sz="1200" b="0" i="0" baseline="0">
              <a:solidFill>
                <a:schemeClr val="dk1"/>
              </a:solidFill>
              <a:effectLst/>
              <a:latin typeface="+mn-ea"/>
              <a:ea typeface="+mn-ea"/>
              <a:cs typeface="+mn-cs"/>
            </a:rPr>
            <a:t>億円</a:t>
          </a:r>
          <a:r>
            <a:rPr kumimoji="1" lang="ja-JP" altLang="en-US" sz="1200" b="0" i="0" baseline="0">
              <a:solidFill>
                <a:schemeClr val="dk1"/>
              </a:solidFill>
              <a:effectLst/>
              <a:latin typeface="+mn-ea"/>
              <a:ea typeface="+mn-ea"/>
              <a:cs typeface="+mn-cs"/>
            </a:rPr>
            <a:t>の積立てが増加したことが主な要因である。</a:t>
          </a:r>
          <a:endParaRPr kumimoji="1" lang="en-US" altLang="ja-JP" sz="12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・歳入確保の努力と事務事業の精査や事業の選択などの</a:t>
          </a:r>
          <a:r>
            <a:rPr kumimoji="1" lang="ja-JP" altLang="ja-JP" sz="1200" b="0" i="0" baseline="0">
              <a:solidFill>
                <a:schemeClr val="dk1"/>
              </a:solidFill>
              <a:effectLst/>
              <a:latin typeface="+mn-ea"/>
              <a:ea typeface="+mn-ea"/>
              <a:cs typeface="+mn-cs"/>
            </a:rPr>
            <a:t>歳出</a:t>
          </a:r>
          <a:r>
            <a:rPr kumimoji="1" lang="ja-JP" altLang="en-US" sz="1200" b="0" i="0" baseline="0">
              <a:solidFill>
                <a:schemeClr val="dk1"/>
              </a:solidFill>
              <a:effectLst/>
              <a:latin typeface="+mn-ea"/>
              <a:ea typeface="+mn-ea"/>
              <a:cs typeface="+mn-cs"/>
            </a:rPr>
            <a:t>削減</a:t>
          </a:r>
          <a:r>
            <a:rPr kumimoji="1" lang="ja-JP" altLang="ja-JP" sz="1200" b="0" i="0" baseline="0">
              <a:solidFill>
                <a:schemeClr val="dk1"/>
              </a:solidFill>
              <a:effectLst/>
              <a:latin typeface="+mn-ea"/>
              <a:ea typeface="+mn-ea"/>
              <a:cs typeface="+mn-cs"/>
            </a:rPr>
            <a:t>により</a:t>
          </a:r>
          <a:r>
            <a:rPr kumimoji="1" lang="ja-JP" altLang="en-US" sz="1200" b="0" i="0" baseline="0">
              <a:solidFill>
                <a:schemeClr val="dk1"/>
              </a:solidFill>
              <a:effectLst/>
              <a:latin typeface="+mn-ea"/>
              <a:ea typeface="+mn-ea"/>
              <a:cs typeface="+mn-cs"/>
            </a:rPr>
            <a:t>、</a:t>
          </a:r>
          <a:r>
            <a:rPr kumimoji="1" lang="ja-JP" altLang="ja-JP" sz="1200" b="0" i="0" baseline="0">
              <a:solidFill>
                <a:schemeClr val="dk1"/>
              </a:solidFill>
              <a:effectLst/>
              <a:latin typeface="+mn-ea"/>
              <a:ea typeface="+mn-ea"/>
              <a:cs typeface="+mn-cs"/>
            </a:rPr>
            <a:t>決算剰余金を中心</a:t>
          </a:r>
          <a:r>
            <a:rPr kumimoji="1" lang="ja-JP" altLang="en-US" sz="1200" b="0" i="0" baseline="0">
              <a:solidFill>
                <a:schemeClr val="dk1"/>
              </a:solidFill>
              <a:effectLst/>
              <a:latin typeface="+mn-ea"/>
              <a:ea typeface="+mn-ea"/>
              <a:cs typeface="+mn-cs"/>
            </a:rPr>
            <a:t>として</a:t>
          </a:r>
          <a:r>
            <a:rPr kumimoji="1" lang="ja-JP" altLang="ja-JP" sz="1200" b="0" i="0" baseline="0">
              <a:solidFill>
                <a:schemeClr val="dk1"/>
              </a:solidFill>
              <a:effectLst/>
              <a:latin typeface="+mn-ea"/>
              <a:ea typeface="+mn-ea"/>
              <a:cs typeface="+mn-cs"/>
            </a:rPr>
            <a:t>財政調整基金</a:t>
          </a:r>
          <a:r>
            <a:rPr kumimoji="1" lang="ja-JP" altLang="en-US" sz="1200" b="0" i="0" baseline="0">
              <a:solidFill>
                <a:schemeClr val="dk1"/>
              </a:solidFill>
              <a:effectLst/>
              <a:latin typeface="+mn-ea"/>
              <a:ea typeface="+mn-ea"/>
              <a:cs typeface="+mn-cs"/>
            </a:rPr>
            <a:t>や公共施設整備基金への積立てを行った</a:t>
          </a:r>
          <a:r>
            <a:rPr kumimoji="1" lang="ja-JP" altLang="ja-JP" sz="1200" b="0" i="0" baseline="0">
              <a:solidFill>
                <a:schemeClr val="dk1"/>
              </a:solidFill>
              <a:effectLst/>
              <a:latin typeface="+mn-ea"/>
              <a:ea typeface="+mn-ea"/>
              <a:cs typeface="+mn-cs"/>
            </a:rPr>
            <a:t>結果、</a:t>
          </a:r>
          <a:r>
            <a:rPr kumimoji="1" lang="ja-JP" altLang="en-US" sz="1200" b="0" i="0" baseline="0">
              <a:solidFill>
                <a:schemeClr val="dk1"/>
              </a:solidFill>
              <a:effectLst/>
              <a:latin typeface="+mn-ea"/>
              <a:ea typeface="+mn-ea"/>
              <a:cs typeface="+mn-cs"/>
            </a:rPr>
            <a:t>財政調整基金は</a:t>
          </a:r>
          <a:r>
            <a:rPr kumimoji="1" lang="ja-JP" altLang="ja-JP" sz="1200" b="0" i="0" baseline="0">
              <a:solidFill>
                <a:schemeClr val="dk1"/>
              </a:solidFill>
              <a:effectLst/>
              <a:latin typeface="+mn-ea"/>
              <a:ea typeface="+mn-ea"/>
              <a:cs typeface="+mn-cs"/>
            </a:rPr>
            <a:t>財源不足を賄うために</a:t>
          </a:r>
          <a:r>
            <a:rPr kumimoji="1" lang="ja-JP" altLang="en-US" sz="1200" b="0" i="0" baseline="0">
              <a:solidFill>
                <a:schemeClr val="dk1"/>
              </a:solidFill>
              <a:effectLst/>
              <a:latin typeface="+mn-ea"/>
              <a:ea typeface="+mn-ea"/>
              <a:cs typeface="+mn-cs"/>
            </a:rPr>
            <a:t>当初予算編成で</a:t>
          </a:r>
          <a:r>
            <a:rPr kumimoji="1" lang="ja-JP" altLang="ja-JP" sz="1200" b="0" i="0" baseline="0">
              <a:solidFill>
                <a:schemeClr val="dk1"/>
              </a:solidFill>
              <a:effectLst/>
              <a:latin typeface="+mn-ea"/>
              <a:ea typeface="+mn-ea"/>
              <a:cs typeface="+mn-cs"/>
            </a:rPr>
            <a:t>取崩した</a:t>
          </a:r>
          <a:r>
            <a:rPr kumimoji="1" lang="ja-JP" altLang="en-US" sz="1200" b="0" i="0" baseline="0">
              <a:solidFill>
                <a:schemeClr val="dk1"/>
              </a:solidFill>
              <a:effectLst/>
              <a:latin typeface="+mn-ea"/>
              <a:ea typeface="+mn-ea"/>
              <a:cs typeface="+mn-cs"/>
            </a:rPr>
            <a:t>額を</a:t>
          </a:r>
          <a:r>
            <a:rPr kumimoji="1" lang="ja-JP" altLang="ja-JP" sz="1200" b="0" i="0" baseline="0">
              <a:solidFill>
                <a:schemeClr val="dk1"/>
              </a:solidFill>
              <a:effectLst/>
              <a:latin typeface="+mn-ea"/>
              <a:ea typeface="+mn-ea"/>
              <a:cs typeface="+mn-cs"/>
            </a:rPr>
            <a:t>積立額が上回ったことにより</a:t>
          </a:r>
          <a:r>
            <a:rPr kumimoji="1" lang="ja-JP" altLang="en-US" sz="1200" b="0" i="0" baseline="0">
              <a:solidFill>
                <a:schemeClr val="dk1"/>
              </a:solidFill>
              <a:effectLst/>
              <a:latin typeface="+mn-ea"/>
              <a:ea typeface="+mn-ea"/>
              <a:cs typeface="+mn-cs"/>
            </a:rPr>
            <a:t>増加</a:t>
          </a:r>
          <a:r>
            <a:rPr kumimoji="1" lang="ja-JP" altLang="ja-JP" sz="1200" b="0" i="0" baseline="0">
              <a:solidFill>
                <a:schemeClr val="dk1"/>
              </a:solidFill>
              <a:effectLst/>
              <a:latin typeface="+mn-ea"/>
              <a:ea typeface="+mn-ea"/>
              <a:cs typeface="+mn-cs"/>
            </a:rPr>
            <a:t>した。</a:t>
          </a:r>
          <a:endParaRPr kumimoji="1" lang="en-US" altLang="ja-JP" sz="12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ea"/>
              <a:ea typeface="+mn-ea"/>
              <a:cs typeface="+mn-cs"/>
            </a:rPr>
            <a:t>・「屋久島町だいすき基金」は寄附金を財源としているため、寄附金の増減により基金の積立て額が変動するものの、ここ数年は増加傾向にある。</a:t>
          </a:r>
          <a:endParaRPr lang="ja-JP" altLang="ja-JP" sz="12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a:t>
          </a:r>
          <a:r>
            <a:rPr kumimoji="1" lang="ja-JP" altLang="ja-JP" sz="1200" b="0" i="0" baseline="0">
              <a:solidFill>
                <a:schemeClr val="dk1"/>
              </a:solidFill>
              <a:effectLst/>
              <a:latin typeface="+mn-ea"/>
              <a:ea typeface="+mn-ea"/>
              <a:cs typeface="+mn-cs"/>
            </a:rPr>
            <a:t>財政調整基金は</a:t>
          </a:r>
          <a:r>
            <a:rPr kumimoji="1" lang="ja-JP" altLang="en-US" sz="1200" b="0" i="0" baseline="0">
              <a:solidFill>
                <a:schemeClr val="dk1"/>
              </a:solidFill>
              <a:effectLst/>
              <a:latin typeface="+mn-ea"/>
              <a:ea typeface="+mn-ea"/>
              <a:cs typeface="+mn-cs"/>
            </a:rPr>
            <a:t>、合併時の</a:t>
          </a:r>
          <a:r>
            <a:rPr kumimoji="1" lang="ja-JP" altLang="ja-JP" sz="1200" b="0" i="0" baseline="0">
              <a:solidFill>
                <a:schemeClr val="dk1"/>
              </a:solidFill>
              <a:effectLst/>
              <a:latin typeface="+mn-ea"/>
              <a:ea typeface="+mn-ea"/>
              <a:cs typeface="+mn-cs"/>
            </a:rPr>
            <a:t>平成</a:t>
          </a:r>
          <a:r>
            <a:rPr kumimoji="1" lang="en-US" altLang="ja-JP" sz="1200" b="0" i="0" baseline="0">
              <a:solidFill>
                <a:schemeClr val="dk1"/>
              </a:solidFill>
              <a:effectLst/>
              <a:latin typeface="+mn-ea"/>
              <a:ea typeface="+mn-ea"/>
              <a:cs typeface="+mn-cs"/>
            </a:rPr>
            <a:t>19</a:t>
          </a:r>
          <a:r>
            <a:rPr kumimoji="1" lang="ja-JP" altLang="ja-JP" sz="1200" b="0" i="0" baseline="0">
              <a:solidFill>
                <a:schemeClr val="dk1"/>
              </a:solidFill>
              <a:effectLst/>
              <a:latin typeface="+mn-ea"/>
              <a:ea typeface="+mn-ea"/>
              <a:cs typeface="+mn-cs"/>
            </a:rPr>
            <a:t>年度決算</a:t>
          </a:r>
          <a:r>
            <a:rPr kumimoji="1" lang="ja-JP" altLang="en-US" sz="1200" b="0" i="0" baseline="0">
              <a:solidFill>
                <a:schemeClr val="dk1"/>
              </a:solidFill>
              <a:effectLst/>
              <a:latin typeface="+mn-ea"/>
              <a:ea typeface="+mn-ea"/>
              <a:cs typeface="+mn-cs"/>
            </a:rPr>
            <a:t>では約</a:t>
          </a:r>
          <a:r>
            <a:rPr kumimoji="1" lang="en-US" altLang="ja-JP" sz="1200" b="0" i="0" baseline="0">
              <a:solidFill>
                <a:schemeClr val="dk1"/>
              </a:solidFill>
              <a:effectLst/>
              <a:latin typeface="+mn-ea"/>
              <a:ea typeface="+mn-ea"/>
              <a:cs typeface="+mn-cs"/>
            </a:rPr>
            <a:t>3.0</a:t>
          </a:r>
          <a:r>
            <a:rPr kumimoji="1" lang="ja-JP" altLang="en-US" sz="1200" b="0" i="0" baseline="0">
              <a:solidFill>
                <a:schemeClr val="dk1"/>
              </a:solidFill>
              <a:effectLst/>
              <a:latin typeface="+mn-ea"/>
              <a:ea typeface="+mn-ea"/>
              <a:cs typeface="+mn-cs"/>
            </a:rPr>
            <a:t>億円</a:t>
          </a:r>
          <a:r>
            <a:rPr kumimoji="1" lang="ja-JP" altLang="ja-JP" sz="1200" b="0" i="0" baseline="0">
              <a:solidFill>
                <a:schemeClr val="dk1"/>
              </a:solidFill>
              <a:effectLst/>
              <a:latin typeface="+mn-ea"/>
              <a:ea typeface="+mn-ea"/>
              <a:cs typeface="+mn-cs"/>
            </a:rPr>
            <a:t>であった</a:t>
          </a:r>
          <a:r>
            <a:rPr kumimoji="1" lang="ja-JP" altLang="en-US" sz="1200" b="0" i="0" baseline="0">
              <a:solidFill>
                <a:schemeClr val="dk1"/>
              </a:solidFill>
              <a:effectLst/>
              <a:latin typeface="+mn-ea"/>
              <a:ea typeface="+mn-ea"/>
              <a:cs typeface="+mn-cs"/>
            </a:rPr>
            <a:t>が、令和</a:t>
          </a:r>
          <a:r>
            <a:rPr kumimoji="1" lang="en-US" altLang="ja-JP" sz="1200" b="0" i="0" baseline="0">
              <a:solidFill>
                <a:schemeClr val="dk1"/>
              </a:solidFill>
              <a:effectLst/>
              <a:latin typeface="+mn-ea"/>
              <a:ea typeface="+mn-ea"/>
              <a:cs typeface="+mn-cs"/>
            </a:rPr>
            <a:t>2</a:t>
          </a:r>
          <a:r>
            <a:rPr kumimoji="1" lang="ja-JP" altLang="en-US" sz="1200" b="0" i="0" baseline="0">
              <a:solidFill>
                <a:schemeClr val="dk1"/>
              </a:solidFill>
              <a:effectLst/>
              <a:latin typeface="+mn-ea"/>
              <a:ea typeface="+mn-ea"/>
              <a:cs typeface="+mn-cs"/>
            </a:rPr>
            <a:t>年度には約</a:t>
          </a:r>
          <a:r>
            <a:rPr kumimoji="1" lang="en-US" altLang="ja-JP" sz="1200" b="0" i="0" baseline="0">
              <a:solidFill>
                <a:schemeClr val="dk1"/>
              </a:solidFill>
              <a:effectLst/>
              <a:latin typeface="+mn-ea"/>
              <a:ea typeface="+mn-ea"/>
              <a:cs typeface="+mn-cs"/>
            </a:rPr>
            <a:t>24.7</a:t>
          </a:r>
          <a:r>
            <a:rPr kumimoji="1" lang="ja-JP" altLang="en-US" sz="1200" b="0" i="0" baseline="0">
              <a:solidFill>
                <a:schemeClr val="dk1"/>
              </a:solidFill>
              <a:effectLst/>
              <a:latin typeface="+mn-ea"/>
              <a:ea typeface="+mn-ea"/>
              <a:cs typeface="+mn-cs"/>
            </a:rPr>
            <a:t>億円となった。ある程度の規模に達していることから、これまで財政安定化を最優先にして</a:t>
          </a:r>
          <a:r>
            <a:rPr kumimoji="1" lang="ja-JP" altLang="ja-JP" sz="1200" b="0" i="0" baseline="0">
              <a:solidFill>
                <a:schemeClr val="dk1"/>
              </a:solidFill>
              <a:effectLst/>
              <a:latin typeface="+mn-ea"/>
              <a:ea typeface="+mn-ea"/>
              <a:cs typeface="+mn-cs"/>
            </a:rPr>
            <a:t>公共施設の</a:t>
          </a:r>
          <a:r>
            <a:rPr kumimoji="1" lang="ja-JP" altLang="en-US" sz="1200" b="0" i="0" baseline="0">
              <a:solidFill>
                <a:schemeClr val="dk1"/>
              </a:solidFill>
              <a:effectLst/>
              <a:latin typeface="+mn-ea"/>
              <a:ea typeface="+mn-ea"/>
              <a:cs typeface="+mn-cs"/>
            </a:rPr>
            <a:t>大規模改修</a:t>
          </a:r>
          <a:r>
            <a:rPr kumimoji="1" lang="ja-JP" altLang="ja-JP" sz="1200" b="0" i="0" baseline="0">
              <a:solidFill>
                <a:schemeClr val="dk1"/>
              </a:solidFill>
              <a:effectLst/>
              <a:latin typeface="+mn-ea"/>
              <a:ea typeface="+mn-ea"/>
              <a:cs typeface="+mn-cs"/>
            </a:rPr>
            <a:t>や更新</a:t>
          </a:r>
          <a:r>
            <a:rPr kumimoji="1" lang="ja-JP" altLang="en-US" sz="1200" b="0" i="0" baseline="0">
              <a:solidFill>
                <a:schemeClr val="dk1"/>
              </a:solidFill>
              <a:effectLst/>
              <a:latin typeface="+mn-ea"/>
              <a:ea typeface="+mn-ea"/>
              <a:cs typeface="+mn-cs"/>
            </a:rPr>
            <a:t>など</a:t>
          </a:r>
          <a:r>
            <a:rPr kumimoji="1" lang="ja-JP" altLang="ja-JP" sz="1200" b="0" i="0" baseline="0">
              <a:solidFill>
                <a:schemeClr val="dk1"/>
              </a:solidFill>
              <a:effectLst/>
              <a:latin typeface="+mn-ea"/>
              <a:ea typeface="+mn-ea"/>
              <a:cs typeface="+mn-cs"/>
            </a:rPr>
            <a:t>を先送りして</a:t>
          </a:r>
          <a:r>
            <a:rPr kumimoji="1" lang="ja-JP" altLang="en-US" sz="1200" b="0" i="0" baseline="0">
              <a:solidFill>
                <a:schemeClr val="dk1"/>
              </a:solidFill>
              <a:effectLst/>
              <a:latin typeface="+mn-ea"/>
              <a:ea typeface="+mn-ea"/>
              <a:cs typeface="+mn-cs"/>
            </a:rPr>
            <a:t>きたことなどを踏まえ、各種基金の現在高を注視しながら、基金の</a:t>
          </a:r>
          <a:r>
            <a:rPr kumimoji="1" lang="ja-JP" altLang="ja-JP" sz="1200" b="0" i="0" baseline="0">
              <a:solidFill>
                <a:schemeClr val="dk1"/>
              </a:solidFill>
              <a:effectLst/>
              <a:latin typeface="+mn-ea"/>
              <a:ea typeface="+mn-ea"/>
              <a:cs typeface="+mn-cs"/>
            </a:rPr>
            <a:t>活用</a:t>
          </a:r>
          <a:r>
            <a:rPr kumimoji="1" lang="ja-JP" altLang="en-US" sz="1200" b="0" i="0" baseline="0">
              <a:solidFill>
                <a:schemeClr val="dk1"/>
              </a:solidFill>
              <a:effectLst/>
              <a:latin typeface="+mn-ea"/>
              <a:ea typeface="+mn-ea"/>
              <a:cs typeface="+mn-cs"/>
            </a:rPr>
            <a:t>を図っていくこととする</a:t>
          </a:r>
          <a:r>
            <a:rPr kumimoji="1" lang="ja-JP" altLang="ja-JP" sz="1200" b="0" i="0" baseline="0">
              <a:solidFill>
                <a:schemeClr val="dk1"/>
              </a:solidFill>
              <a:effectLst/>
              <a:latin typeface="+mn-ea"/>
              <a:ea typeface="+mn-ea"/>
              <a:cs typeface="+mn-cs"/>
            </a:rPr>
            <a:t>。また、特定目的基金</a:t>
          </a:r>
          <a:r>
            <a:rPr kumimoji="1" lang="ja-JP" altLang="en-US" sz="1200" b="0" i="0" baseline="0">
              <a:solidFill>
                <a:schemeClr val="dk1"/>
              </a:solidFill>
              <a:effectLst/>
              <a:latin typeface="+mn-ea"/>
              <a:ea typeface="+mn-ea"/>
              <a:cs typeface="+mn-cs"/>
            </a:rPr>
            <a:t>については、</a:t>
          </a:r>
          <a:r>
            <a:rPr kumimoji="1" lang="ja-JP" altLang="ja-JP" sz="1200" b="0" i="0" baseline="0">
              <a:solidFill>
                <a:schemeClr val="dk1"/>
              </a:solidFill>
              <a:effectLst/>
              <a:latin typeface="+mn-ea"/>
              <a:ea typeface="+mn-ea"/>
              <a:cs typeface="+mn-cs"/>
            </a:rPr>
            <a:t>国県補助金や</a:t>
          </a:r>
          <a:r>
            <a:rPr kumimoji="1" lang="ja-JP" altLang="en-US" sz="1200" b="0" i="0" baseline="0">
              <a:solidFill>
                <a:schemeClr val="dk1"/>
              </a:solidFill>
              <a:effectLst/>
              <a:latin typeface="+mn-ea"/>
              <a:ea typeface="+mn-ea"/>
              <a:cs typeface="+mn-cs"/>
            </a:rPr>
            <a:t>地方債</a:t>
          </a:r>
          <a:r>
            <a:rPr kumimoji="1" lang="ja-JP" altLang="ja-JP" sz="1200" b="0" i="0" baseline="0">
              <a:solidFill>
                <a:schemeClr val="dk1"/>
              </a:solidFill>
              <a:effectLst/>
              <a:latin typeface="+mn-ea"/>
              <a:ea typeface="+mn-ea"/>
              <a:cs typeface="+mn-cs"/>
            </a:rPr>
            <a:t>では賄えない</a:t>
          </a:r>
          <a:r>
            <a:rPr kumimoji="1" lang="ja-JP" altLang="en-US" sz="1200" b="0" i="0" baseline="0">
              <a:solidFill>
                <a:schemeClr val="dk1"/>
              </a:solidFill>
              <a:effectLst/>
              <a:latin typeface="+mn-ea"/>
              <a:ea typeface="+mn-ea"/>
              <a:cs typeface="+mn-cs"/>
            </a:rPr>
            <a:t>部分</a:t>
          </a:r>
          <a:r>
            <a:rPr kumimoji="1" lang="ja-JP" altLang="ja-JP" sz="1200" b="0" i="0" baseline="0">
              <a:solidFill>
                <a:schemeClr val="dk1"/>
              </a:solidFill>
              <a:effectLst/>
              <a:latin typeface="+mn-ea"/>
              <a:ea typeface="+mn-ea"/>
              <a:cs typeface="+mn-cs"/>
            </a:rPr>
            <a:t>の財源として活用し、住民生活向上</a:t>
          </a:r>
          <a:r>
            <a:rPr kumimoji="1" lang="ja-JP" altLang="en-US" sz="1200" b="0" i="0" baseline="0">
              <a:solidFill>
                <a:schemeClr val="dk1"/>
              </a:solidFill>
              <a:effectLst/>
              <a:latin typeface="+mn-ea"/>
              <a:ea typeface="+mn-ea"/>
              <a:cs typeface="+mn-cs"/>
            </a:rPr>
            <a:t>のための環境整備等</a:t>
          </a:r>
          <a:r>
            <a:rPr kumimoji="1" lang="ja-JP" altLang="ja-JP" sz="1200" b="0" i="0" baseline="0">
              <a:solidFill>
                <a:schemeClr val="dk1"/>
              </a:solidFill>
              <a:effectLst/>
              <a:latin typeface="+mn-ea"/>
              <a:ea typeface="+mn-ea"/>
              <a:cs typeface="+mn-cs"/>
            </a:rPr>
            <a:t>に努める。</a:t>
          </a:r>
          <a:endParaRPr lang="ja-JP" altLang="ja-JP" sz="12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整備基金：公共施設の新設や改修などに要する経費の財源に充てることを目的として設置。大規模な施設整備や長寿命化整備などを行う場合に、国県補助金や町債発行では賄えない建設事業費の財源として活用。</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・屋久島町だいすき基金：本町へ寄附された「だいすき寄附金」（ふるさと納税）を適正に管理運用するために設置。環境保全対策事業や、活性化に関する事業の財源として活用。　</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・岩崎育英奨学基金：</a:t>
          </a:r>
          <a:r>
            <a:rPr lang="ja-JP" altLang="ja-JP" sz="1100" b="0" i="0" baseline="0">
              <a:solidFill>
                <a:schemeClr val="dk1"/>
              </a:solidFill>
              <a:effectLst/>
              <a:latin typeface="+mn-lt"/>
              <a:ea typeface="+mn-ea"/>
              <a:cs typeface="+mn-cs"/>
            </a:rPr>
            <a:t>育英奨学資金としての貸与又は青少年研修費として運用する</a:t>
          </a:r>
          <a:r>
            <a:rPr kumimoji="1" lang="ja-JP" altLang="ja-JP" sz="1100" b="0" i="0" baseline="0">
              <a:solidFill>
                <a:schemeClr val="dk1"/>
              </a:solidFill>
              <a:effectLst/>
              <a:latin typeface="+mn-lt"/>
              <a:ea typeface="+mn-ea"/>
              <a:cs typeface="+mn-cs"/>
            </a:rPr>
            <a:t>事業の財源として活用。　</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・未来を担う人材育成基金：</a:t>
          </a:r>
          <a:r>
            <a:rPr lang="ja-JP" altLang="ja-JP" sz="1100" b="0" i="0" baseline="0">
              <a:solidFill>
                <a:schemeClr val="dk1"/>
              </a:solidFill>
              <a:effectLst/>
              <a:latin typeface="+mn-lt"/>
              <a:ea typeface="+mn-ea"/>
              <a:cs typeface="+mn-cs"/>
            </a:rPr>
            <a:t>主体的で活力ある町づくりを積極的に推進することを目的とし、幅広い視野と優秀な技術及び能力を有する人材を育成する</a:t>
          </a:r>
          <a:r>
            <a:rPr kumimoji="1" lang="ja-JP" altLang="ja-JP" sz="1100" b="0" i="0" baseline="0">
              <a:solidFill>
                <a:schemeClr val="dk1"/>
              </a:solidFill>
              <a:effectLst/>
              <a:latin typeface="+mn-lt"/>
              <a:ea typeface="+mn-ea"/>
              <a:cs typeface="+mn-cs"/>
            </a:rPr>
            <a:t>事業の財源として活用。　</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・中山間ふるさと・水と土保全基金：</a:t>
          </a:r>
          <a:r>
            <a:rPr lang="ja-JP" altLang="ja-JP" sz="1100" b="0" i="0" baseline="0">
              <a:solidFill>
                <a:schemeClr val="dk1"/>
              </a:solidFill>
              <a:effectLst/>
              <a:latin typeface="+mn-lt"/>
              <a:ea typeface="+mn-ea"/>
              <a:cs typeface="+mn-cs"/>
            </a:rPr>
            <a:t>中山間地域における土地改良施設の機能を適正に発揮させるための集落共同活動の強化に対する支援事業を行うため</a:t>
          </a:r>
          <a:r>
            <a:rPr kumimoji="1" lang="ja-JP" altLang="ja-JP" sz="1100" b="0" i="0" baseline="0">
              <a:solidFill>
                <a:schemeClr val="dk1"/>
              </a:solidFill>
              <a:effectLst/>
              <a:latin typeface="+mn-lt"/>
              <a:ea typeface="+mn-ea"/>
              <a:cs typeface="+mn-cs"/>
            </a:rPr>
            <a:t>事業の財源として活用。　</a:t>
          </a:r>
          <a:endParaRPr lang="ja-JP" altLang="ja-JP" sz="11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・公共施設整備基金：公共施設改修等のため</a:t>
          </a:r>
          <a:r>
            <a:rPr kumimoji="1" lang="ja-JP" altLang="en-US" sz="1100" b="0" i="0" baseline="0">
              <a:solidFill>
                <a:schemeClr val="dk1"/>
              </a:solidFill>
              <a:effectLst/>
              <a:latin typeface="+mn-lt"/>
              <a:ea typeface="+mn-ea"/>
              <a:cs typeface="+mn-cs"/>
            </a:rPr>
            <a:t>の財源として予定し</a:t>
          </a:r>
          <a:r>
            <a:rPr kumimoji="1" lang="ja-JP" altLang="ja-JP" sz="1100" b="0" i="0" baseline="0">
              <a:solidFill>
                <a:schemeClr val="dk1"/>
              </a:solidFill>
              <a:effectLst/>
              <a:latin typeface="+mn-lt"/>
              <a:ea typeface="+mn-ea"/>
              <a:cs typeface="+mn-cs"/>
            </a:rPr>
            <a:t>たが、次年度以降の建設事業を考慮し</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積立てを行</a:t>
          </a:r>
          <a:r>
            <a:rPr kumimoji="1" lang="ja-JP" altLang="en-US" sz="1100" b="0" i="0" baseline="0">
              <a:solidFill>
                <a:schemeClr val="dk1"/>
              </a:solidFill>
              <a:effectLst/>
              <a:latin typeface="+mn-lt"/>
              <a:ea typeface="+mn-ea"/>
              <a:cs typeface="+mn-cs"/>
            </a:rPr>
            <a:t>ったことから</a:t>
          </a:r>
          <a:r>
            <a:rPr kumimoji="1" lang="ja-JP" altLang="ja-JP" sz="1100" b="0" i="0" baseline="0">
              <a:solidFill>
                <a:schemeClr val="dk1"/>
              </a:solidFill>
              <a:effectLst/>
              <a:latin typeface="+mn-lt"/>
              <a:ea typeface="+mn-ea"/>
              <a:cs typeface="+mn-cs"/>
            </a:rPr>
            <a:t>増加。</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・屋久島町だいすき基金：基金活用事業の財源に</a:t>
          </a:r>
          <a:r>
            <a:rPr kumimoji="1" lang="ja-JP" altLang="en-US" sz="1100" b="0" i="0" baseline="0">
              <a:solidFill>
                <a:schemeClr val="dk1"/>
              </a:solidFill>
              <a:effectLst/>
              <a:latin typeface="+mn-lt"/>
              <a:ea typeface="+mn-ea"/>
              <a:cs typeface="+mn-cs"/>
            </a:rPr>
            <a:t>充当した</a:t>
          </a:r>
          <a:r>
            <a:rPr kumimoji="1" lang="ja-JP" altLang="ja-JP" sz="1100" b="0" i="0" baseline="0">
              <a:solidFill>
                <a:schemeClr val="dk1"/>
              </a:solidFill>
              <a:effectLst/>
              <a:latin typeface="+mn-lt"/>
              <a:ea typeface="+mn-ea"/>
              <a:cs typeface="+mn-cs"/>
            </a:rPr>
            <a:t>額よりも寄付金額が上回ったことで増加。</a:t>
          </a:r>
          <a:endParaRPr lang="ja-JP" altLang="ja-JP" sz="1100">
            <a:effectLst/>
          </a:endParaRPr>
        </a:p>
        <a:p>
          <a:r>
            <a:rPr kumimoji="1" lang="ja-JP" altLang="ja-JP" sz="1100" b="0" i="0" baseline="0">
              <a:solidFill>
                <a:schemeClr val="dk1"/>
              </a:solidFill>
              <a:effectLst/>
              <a:latin typeface="+mn-lt"/>
              <a:ea typeface="+mn-ea"/>
              <a:cs typeface="+mn-cs"/>
            </a:rPr>
            <a:t>・岩崎育英奨学基金、未来を担う人材育成基金、中山間ふるさと・水と土保全基金については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充当事業が行われなかったために預金利子のみ増加。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・屋久島町だいすき基金：</a:t>
          </a:r>
          <a:r>
            <a:rPr kumimoji="1" lang="ja-JP" altLang="en-US" sz="1100" b="0" i="0" baseline="0">
              <a:solidFill>
                <a:schemeClr val="dk1"/>
              </a:solidFill>
              <a:effectLst/>
              <a:latin typeface="+mn-lt"/>
              <a:ea typeface="+mn-ea"/>
              <a:cs typeface="+mn-cs"/>
            </a:rPr>
            <a:t>全国から寄せられる好意に応えるべく</a:t>
          </a:r>
          <a:r>
            <a:rPr kumimoji="1" lang="ja-JP" altLang="ja-JP" sz="1100" b="0" i="0" baseline="0">
              <a:solidFill>
                <a:schemeClr val="dk1"/>
              </a:solidFill>
              <a:effectLst/>
              <a:latin typeface="+mn-lt"/>
              <a:ea typeface="+mn-ea"/>
              <a:cs typeface="+mn-cs"/>
            </a:rPr>
            <a:t>、基金活用事業の</a:t>
          </a:r>
          <a:r>
            <a:rPr kumimoji="1" lang="ja-JP" altLang="en-US" sz="1100" b="0" i="0" baseline="0">
              <a:solidFill>
                <a:schemeClr val="dk1"/>
              </a:solidFill>
              <a:effectLst/>
              <a:latin typeface="+mn-lt"/>
              <a:ea typeface="+mn-ea"/>
              <a:cs typeface="+mn-cs"/>
            </a:rPr>
            <a:t>積極的な</a:t>
          </a:r>
          <a:r>
            <a:rPr kumimoji="1" lang="ja-JP" altLang="ja-JP" sz="1100" b="0" i="0" baseline="0">
              <a:solidFill>
                <a:schemeClr val="dk1"/>
              </a:solidFill>
              <a:effectLst/>
              <a:latin typeface="+mn-lt"/>
              <a:ea typeface="+mn-ea"/>
              <a:cs typeface="+mn-cs"/>
            </a:rPr>
            <a:t>拡大を行ってい</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。寄附金の額に応じて今後も活用を行う。</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・岩崎育英奨学基金：基金充当すべき事業</a:t>
          </a:r>
          <a:r>
            <a:rPr kumimoji="1" lang="ja-JP" altLang="en-US" sz="1100" b="0" i="0" baseline="0">
              <a:solidFill>
                <a:schemeClr val="dk1"/>
              </a:solidFill>
              <a:effectLst/>
              <a:latin typeface="+mn-lt"/>
              <a:ea typeface="+mn-ea"/>
              <a:cs typeface="+mn-cs"/>
            </a:rPr>
            <a:t>を実施する</a:t>
          </a:r>
          <a:r>
            <a:rPr kumimoji="1" lang="ja-JP" altLang="ja-JP" sz="1100" b="0" i="0" baseline="0">
              <a:solidFill>
                <a:schemeClr val="dk1"/>
              </a:solidFill>
              <a:effectLst/>
              <a:latin typeface="+mn-lt"/>
              <a:ea typeface="+mn-ea"/>
              <a:cs typeface="+mn-cs"/>
            </a:rPr>
            <a:t>際に財源として活用。</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・未来を担う人材育成基金：基金充当すべき事業</a:t>
          </a:r>
          <a:r>
            <a:rPr kumimoji="1" lang="ja-JP" altLang="en-US" sz="1100" b="0" i="0" baseline="0">
              <a:solidFill>
                <a:schemeClr val="dk1"/>
              </a:solidFill>
              <a:effectLst/>
              <a:latin typeface="+mn-lt"/>
              <a:ea typeface="+mn-ea"/>
              <a:cs typeface="+mn-cs"/>
            </a:rPr>
            <a:t>を実施する</a:t>
          </a:r>
          <a:r>
            <a:rPr kumimoji="1" lang="ja-JP" altLang="ja-JP" sz="1100" b="0" i="0" baseline="0">
              <a:solidFill>
                <a:schemeClr val="dk1"/>
              </a:solidFill>
              <a:effectLst/>
              <a:latin typeface="+mn-lt"/>
              <a:ea typeface="+mn-ea"/>
              <a:cs typeface="+mn-cs"/>
            </a:rPr>
            <a:t>際に財源として活用。</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・中山間ふるさと・水と土保全基金：基金充当すべき事業</a:t>
          </a:r>
          <a:r>
            <a:rPr kumimoji="1" lang="ja-JP" altLang="en-US" sz="1100" b="0" i="0" baseline="0">
              <a:solidFill>
                <a:schemeClr val="dk1"/>
              </a:solidFill>
              <a:effectLst/>
              <a:latin typeface="+mn-lt"/>
              <a:ea typeface="+mn-ea"/>
              <a:cs typeface="+mn-cs"/>
            </a:rPr>
            <a:t>を実施する</a:t>
          </a:r>
          <a:r>
            <a:rPr kumimoji="1" lang="ja-JP" altLang="ja-JP" sz="1100" b="0" i="0" baseline="0">
              <a:solidFill>
                <a:schemeClr val="dk1"/>
              </a:solidFill>
              <a:effectLst/>
              <a:latin typeface="+mn-lt"/>
              <a:ea typeface="+mn-ea"/>
              <a:cs typeface="+mn-cs"/>
            </a:rPr>
            <a:t>際に財源として活用。</a:t>
          </a:r>
          <a:endParaRPr lang="ja-JP" altLang="ja-JP" sz="11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・令和</a:t>
          </a:r>
          <a:r>
            <a:rPr kumimoji="1" lang="en-US" altLang="ja-JP" sz="1200" b="0" i="0" baseline="0">
              <a:solidFill>
                <a:schemeClr val="dk1"/>
              </a:solidFill>
              <a:effectLst/>
              <a:latin typeface="+mn-ea"/>
              <a:ea typeface="+mn-ea"/>
              <a:cs typeface="+mn-cs"/>
            </a:rPr>
            <a:t>2</a:t>
          </a:r>
          <a:r>
            <a:rPr kumimoji="1" lang="ja-JP" altLang="en-US" sz="1200" b="0" i="0" baseline="0">
              <a:solidFill>
                <a:schemeClr val="dk1"/>
              </a:solidFill>
              <a:effectLst/>
              <a:latin typeface="+mn-ea"/>
              <a:ea typeface="+mn-ea"/>
              <a:cs typeface="+mn-cs"/>
            </a:rPr>
            <a:t>年度末の基金残高は、約</a:t>
          </a:r>
          <a:r>
            <a:rPr kumimoji="1" lang="en-US" altLang="ja-JP" sz="1200" b="0" i="0" baseline="0">
              <a:solidFill>
                <a:schemeClr val="dk1"/>
              </a:solidFill>
              <a:effectLst/>
              <a:latin typeface="+mn-ea"/>
              <a:ea typeface="+mn-ea"/>
              <a:cs typeface="+mn-cs"/>
            </a:rPr>
            <a:t>24.6</a:t>
          </a:r>
          <a:r>
            <a:rPr kumimoji="1" lang="ja-JP" altLang="en-US" sz="1200" b="0" i="0" baseline="0">
              <a:solidFill>
                <a:schemeClr val="dk1"/>
              </a:solidFill>
              <a:effectLst/>
              <a:latin typeface="+mn-ea"/>
              <a:ea typeface="+mn-ea"/>
              <a:cs typeface="+mn-cs"/>
            </a:rPr>
            <a:t>億円となっており、前年度から</a:t>
          </a:r>
          <a:r>
            <a:rPr kumimoji="1" lang="ja-JP" altLang="ja-JP" sz="1200" b="0" i="0" baseline="0">
              <a:solidFill>
                <a:schemeClr val="dk1"/>
              </a:solidFill>
              <a:effectLst/>
              <a:latin typeface="+mn-ea"/>
              <a:ea typeface="+mn-ea"/>
              <a:cs typeface="+mn-cs"/>
            </a:rPr>
            <a:t>約</a:t>
          </a:r>
          <a:r>
            <a:rPr kumimoji="1" lang="en-US" altLang="ja-JP" sz="1200" b="0" i="0" baseline="0">
              <a:solidFill>
                <a:schemeClr val="dk1"/>
              </a:solidFill>
              <a:effectLst/>
              <a:latin typeface="+mn-ea"/>
              <a:ea typeface="+mn-ea"/>
              <a:cs typeface="+mn-cs"/>
            </a:rPr>
            <a:t>2.1</a:t>
          </a:r>
          <a:r>
            <a:rPr kumimoji="1" lang="ja-JP" altLang="ja-JP" sz="1200" b="0" i="0" baseline="0">
              <a:solidFill>
                <a:schemeClr val="dk1"/>
              </a:solidFill>
              <a:effectLst/>
              <a:latin typeface="+mn-ea"/>
              <a:ea typeface="+mn-ea"/>
              <a:cs typeface="+mn-cs"/>
            </a:rPr>
            <a:t>億円</a:t>
          </a:r>
          <a:r>
            <a:rPr kumimoji="1" lang="ja-JP" altLang="en-US" sz="1200" b="0" i="0" baseline="0">
              <a:solidFill>
                <a:schemeClr val="dk1"/>
              </a:solidFill>
              <a:effectLst/>
              <a:latin typeface="+mn-ea"/>
              <a:ea typeface="+mn-ea"/>
              <a:cs typeface="+mn-cs"/>
            </a:rPr>
            <a:t>の増加となっている。</a:t>
          </a:r>
          <a:endParaRPr kumimoji="1" lang="en-US" altLang="ja-JP" sz="12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当初予算編成</a:t>
          </a:r>
          <a:r>
            <a:rPr kumimoji="1" lang="ja-JP" altLang="en-US" sz="1200" b="0" i="0" baseline="0">
              <a:solidFill>
                <a:schemeClr val="dk1"/>
              </a:solidFill>
              <a:effectLst/>
              <a:latin typeface="+mn-lt"/>
              <a:ea typeface="+mn-ea"/>
              <a:cs typeface="+mn-cs"/>
            </a:rPr>
            <a:t>においては、</a:t>
          </a:r>
          <a:r>
            <a:rPr kumimoji="1" lang="ja-JP" altLang="ja-JP" sz="1200" b="0" i="0" baseline="0">
              <a:solidFill>
                <a:schemeClr val="dk1"/>
              </a:solidFill>
              <a:effectLst/>
              <a:latin typeface="+mn-lt"/>
              <a:ea typeface="+mn-ea"/>
              <a:cs typeface="+mn-cs"/>
            </a:rPr>
            <a:t>取崩し</a:t>
          </a:r>
          <a:r>
            <a:rPr kumimoji="1" lang="ja-JP" altLang="en-US" sz="1200" b="0" i="0" baseline="0">
              <a:solidFill>
                <a:schemeClr val="dk1"/>
              </a:solidFill>
              <a:effectLst/>
              <a:latin typeface="+mn-lt"/>
              <a:ea typeface="+mn-ea"/>
              <a:cs typeface="+mn-cs"/>
            </a:rPr>
            <a:t>を行っての編成としたが、新型感染症の影響によって事業の執行が予定通りに進まず、歳出が抑制されたことなどにより、結果として</a:t>
          </a:r>
          <a:r>
            <a:rPr kumimoji="1" lang="ja-JP" altLang="ja-JP" sz="1200" b="0" i="0" baseline="0">
              <a:solidFill>
                <a:schemeClr val="dk1"/>
              </a:solidFill>
              <a:effectLst/>
              <a:latin typeface="+mn-lt"/>
              <a:ea typeface="+mn-ea"/>
              <a:cs typeface="+mn-cs"/>
            </a:rPr>
            <a:t>積立額が</a:t>
          </a:r>
          <a:r>
            <a:rPr kumimoji="1" lang="ja-JP" altLang="en-US" sz="1200" b="0" i="0" baseline="0">
              <a:solidFill>
                <a:schemeClr val="dk1"/>
              </a:solidFill>
              <a:effectLst/>
              <a:latin typeface="+mn-lt"/>
              <a:ea typeface="+mn-ea"/>
              <a:cs typeface="+mn-cs"/>
            </a:rPr>
            <a:t>取崩額を</a:t>
          </a:r>
          <a:r>
            <a:rPr kumimoji="1" lang="ja-JP" altLang="ja-JP" sz="1200" b="0" i="0" baseline="0">
              <a:solidFill>
                <a:schemeClr val="dk1"/>
              </a:solidFill>
              <a:effectLst/>
              <a:latin typeface="+mn-lt"/>
              <a:ea typeface="+mn-ea"/>
              <a:cs typeface="+mn-cs"/>
            </a:rPr>
            <a:t>上回ったことにより増加</a:t>
          </a:r>
          <a:r>
            <a:rPr kumimoji="1" lang="ja-JP" altLang="en-US" sz="1200" b="0" i="0" baseline="0">
              <a:solidFill>
                <a:schemeClr val="dk1"/>
              </a:solidFill>
              <a:effectLst/>
              <a:latin typeface="+mn-lt"/>
              <a:ea typeface="+mn-ea"/>
              <a:cs typeface="+mn-cs"/>
            </a:rPr>
            <a:t>となった</a:t>
          </a:r>
          <a:r>
            <a:rPr kumimoji="1" lang="ja-JP" altLang="ja-JP" sz="1200" b="0" i="0" baseline="0">
              <a:solidFill>
                <a:schemeClr val="dk1"/>
              </a:solidFill>
              <a:effectLst/>
              <a:latin typeface="+mn-lt"/>
              <a:ea typeface="+mn-ea"/>
              <a:cs typeface="+mn-cs"/>
            </a:rPr>
            <a:t>。</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・新型感染症の影響などによる景気低迷による税収減や災害が頻発化・激甚化している状況に備えるとともに、</a:t>
          </a:r>
          <a:r>
            <a:rPr kumimoji="1" lang="ja-JP" altLang="ja-JP" sz="1200" b="0" i="0" baseline="0">
              <a:solidFill>
                <a:schemeClr val="dk1"/>
              </a:solidFill>
              <a:effectLst/>
              <a:latin typeface="+mn-ea"/>
              <a:ea typeface="+mn-ea"/>
              <a:cs typeface="+mn-cs"/>
            </a:rPr>
            <a:t>これまで</a:t>
          </a:r>
          <a:r>
            <a:rPr kumimoji="1" lang="ja-JP" altLang="en-US" sz="1200" b="0" i="0" baseline="0">
              <a:solidFill>
                <a:schemeClr val="dk1"/>
              </a:solidFill>
              <a:effectLst/>
              <a:latin typeface="+mn-ea"/>
              <a:ea typeface="+mn-ea"/>
              <a:cs typeface="+mn-cs"/>
            </a:rPr>
            <a:t>先送りしてきた</a:t>
          </a:r>
          <a:r>
            <a:rPr kumimoji="1" lang="ja-JP" altLang="ja-JP" sz="1200" b="0" i="0" baseline="0">
              <a:solidFill>
                <a:schemeClr val="dk1"/>
              </a:solidFill>
              <a:effectLst/>
              <a:latin typeface="+mn-ea"/>
              <a:ea typeface="+mn-ea"/>
              <a:cs typeface="+mn-cs"/>
            </a:rPr>
            <a:t>公共施設</a:t>
          </a:r>
          <a:r>
            <a:rPr kumimoji="1" lang="ja-JP" altLang="en-US" sz="1200" b="0" i="0" baseline="0">
              <a:solidFill>
                <a:schemeClr val="dk1"/>
              </a:solidFill>
              <a:effectLst/>
              <a:latin typeface="+mn-ea"/>
              <a:ea typeface="+mn-ea"/>
              <a:cs typeface="+mn-cs"/>
            </a:rPr>
            <a:t>等</a:t>
          </a:r>
          <a:r>
            <a:rPr kumimoji="1" lang="ja-JP" altLang="ja-JP" sz="1200" b="0" i="0" baseline="0">
              <a:solidFill>
                <a:schemeClr val="dk1"/>
              </a:solidFill>
              <a:effectLst/>
              <a:latin typeface="+mn-ea"/>
              <a:ea typeface="+mn-ea"/>
              <a:cs typeface="+mn-cs"/>
            </a:rPr>
            <a:t>の</a:t>
          </a:r>
          <a:r>
            <a:rPr kumimoji="1" lang="ja-JP" altLang="en-US" sz="1200" b="0" i="0" baseline="0">
              <a:solidFill>
                <a:schemeClr val="dk1"/>
              </a:solidFill>
              <a:effectLst/>
              <a:latin typeface="+mn-ea"/>
              <a:ea typeface="+mn-ea"/>
              <a:cs typeface="+mn-cs"/>
            </a:rPr>
            <a:t>大規模改修</a:t>
          </a:r>
          <a:r>
            <a:rPr kumimoji="1" lang="ja-JP" altLang="ja-JP" sz="1200" b="0" i="0" baseline="0">
              <a:solidFill>
                <a:schemeClr val="dk1"/>
              </a:solidFill>
              <a:effectLst/>
              <a:latin typeface="+mn-ea"/>
              <a:ea typeface="+mn-ea"/>
              <a:cs typeface="+mn-cs"/>
            </a:rPr>
            <a:t>や更新</a:t>
          </a:r>
          <a:r>
            <a:rPr kumimoji="1" lang="ja-JP" altLang="en-US" sz="1200" b="0" i="0" baseline="0">
              <a:solidFill>
                <a:schemeClr val="dk1"/>
              </a:solidFill>
              <a:effectLst/>
              <a:latin typeface="+mn-ea"/>
              <a:ea typeface="+mn-ea"/>
              <a:cs typeface="+mn-cs"/>
            </a:rPr>
            <a:t>、</a:t>
          </a:r>
          <a:r>
            <a:rPr kumimoji="1" lang="ja-JP" altLang="ja-JP" sz="1200" b="0" i="0" baseline="0">
              <a:solidFill>
                <a:schemeClr val="dk1"/>
              </a:solidFill>
              <a:effectLst/>
              <a:latin typeface="+mn-ea"/>
              <a:ea typeface="+mn-ea"/>
              <a:cs typeface="+mn-cs"/>
            </a:rPr>
            <a:t>住民</a:t>
          </a:r>
          <a:r>
            <a:rPr kumimoji="1" lang="ja-JP" altLang="en-US" sz="1200" b="0" i="0" baseline="0">
              <a:solidFill>
                <a:schemeClr val="dk1"/>
              </a:solidFill>
              <a:effectLst/>
              <a:latin typeface="+mn-ea"/>
              <a:ea typeface="+mn-ea"/>
              <a:cs typeface="+mn-cs"/>
            </a:rPr>
            <a:t>生活向上のための</a:t>
          </a:r>
          <a:r>
            <a:rPr kumimoji="1" lang="ja-JP" altLang="ja-JP" sz="1200" b="0" i="0" baseline="0">
              <a:solidFill>
                <a:schemeClr val="dk1"/>
              </a:solidFill>
              <a:effectLst/>
              <a:latin typeface="+mn-ea"/>
              <a:ea typeface="+mn-ea"/>
              <a:cs typeface="+mn-cs"/>
            </a:rPr>
            <a:t>環境</a:t>
          </a:r>
          <a:r>
            <a:rPr kumimoji="1" lang="ja-JP" altLang="en-US" sz="1200" b="0" i="0" baseline="0">
              <a:solidFill>
                <a:schemeClr val="dk1"/>
              </a:solidFill>
              <a:effectLst/>
              <a:latin typeface="+mn-ea"/>
              <a:ea typeface="+mn-ea"/>
              <a:cs typeface="+mn-cs"/>
            </a:rPr>
            <a:t>整備等について、</a:t>
          </a:r>
          <a:r>
            <a:rPr kumimoji="1" lang="ja-JP" altLang="ja-JP" sz="1200" b="0" i="0" baseline="0">
              <a:solidFill>
                <a:schemeClr val="dk1"/>
              </a:solidFill>
              <a:effectLst/>
              <a:latin typeface="+mn-ea"/>
              <a:ea typeface="+mn-ea"/>
              <a:cs typeface="+mn-cs"/>
            </a:rPr>
            <a:t>基金残高</a:t>
          </a:r>
          <a:r>
            <a:rPr kumimoji="1" lang="ja-JP" altLang="en-US" sz="1200" b="0" i="0" baseline="0">
              <a:solidFill>
                <a:schemeClr val="dk1"/>
              </a:solidFill>
              <a:effectLst/>
              <a:latin typeface="+mn-ea"/>
              <a:ea typeface="+mn-ea"/>
              <a:cs typeface="+mn-cs"/>
            </a:rPr>
            <a:t>に</a:t>
          </a:r>
          <a:r>
            <a:rPr kumimoji="1" lang="ja-JP" altLang="ja-JP" sz="1200" b="0" i="0" baseline="0">
              <a:solidFill>
                <a:schemeClr val="dk1"/>
              </a:solidFill>
              <a:effectLst/>
              <a:latin typeface="+mn-ea"/>
              <a:ea typeface="+mn-ea"/>
              <a:cs typeface="+mn-cs"/>
            </a:rPr>
            <a:t>注視し</a:t>
          </a:r>
          <a:r>
            <a:rPr kumimoji="1" lang="ja-JP" altLang="en-US" sz="1200" b="0" i="0" baseline="0">
              <a:solidFill>
                <a:schemeClr val="dk1"/>
              </a:solidFill>
              <a:effectLst/>
              <a:latin typeface="+mn-ea"/>
              <a:ea typeface="+mn-ea"/>
              <a:cs typeface="+mn-cs"/>
            </a:rPr>
            <a:t>ながらの活用を図る。</a:t>
          </a:r>
          <a:endParaRPr kumimoji="1" lang="en-US" altLang="ja-JP" sz="12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・基金残高については、人口減少や少子高齢化等により</a:t>
          </a:r>
          <a:r>
            <a:rPr kumimoji="1" lang="ja-JP" altLang="ja-JP" sz="1200" b="0" i="0" baseline="0">
              <a:solidFill>
                <a:schemeClr val="dk1"/>
              </a:solidFill>
              <a:effectLst/>
              <a:latin typeface="+mn-ea"/>
              <a:ea typeface="+mn-ea"/>
              <a:cs typeface="+mn-cs"/>
            </a:rPr>
            <a:t>扶助費や補助費といった経常経費の増加が</a:t>
          </a:r>
          <a:r>
            <a:rPr kumimoji="1" lang="ja-JP" altLang="en-US" sz="1200" b="0" i="0" baseline="0">
              <a:solidFill>
                <a:schemeClr val="dk1"/>
              </a:solidFill>
              <a:effectLst/>
              <a:latin typeface="+mn-ea"/>
              <a:ea typeface="+mn-ea"/>
              <a:cs typeface="+mn-cs"/>
            </a:rPr>
            <a:t>予想され、年度間の財源の不均衡の調整の必要が見込まれるものの、これまで同様の歳入確保と歳出削減に努めて毎年度</a:t>
          </a:r>
          <a:r>
            <a:rPr kumimoji="1" lang="en-US" altLang="ja-JP" sz="1200" b="0" i="0" baseline="0">
              <a:solidFill>
                <a:schemeClr val="dk1"/>
              </a:solidFill>
              <a:effectLst/>
              <a:latin typeface="+mn-ea"/>
              <a:ea typeface="+mn-ea"/>
              <a:cs typeface="+mn-cs"/>
            </a:rPr>
            <a:t>24</a:t>
          </a:r>
          <a:r>
            <a:rPr kumimoji="1" lang="ja-JP" altLang="en-US" sz="1200" b="0" i="0" baseline="0">
              <a:solidFill>
                <a:schemeClr val="dk1"/>
              </a:solidFill>
              <a:effectLst/>
              <a:latin typeface="+mn-ea"/>
              <a:ea typeface="+mn-ea"/>
              <a:cs typeface="+mn-cs"/>
            </a:rPr>
            <a:t>億円程度（</a:t>
          </a:r>
          <a:r>
            <a:rPr kumimoji="1" lang="en-US" altLang="ja-JP" sz="1200" b="0" i="0" baseline="0">
              <a:solidFill>
                <a:schemeClr val="dk1"/>
              </a:solidFill>
              <a:effectLst/>
              <a:latin typeface="+mn-ea"/>
              <a:ea typeface="+mn-ea"/>
              <a:cs typeface="+mn-cs"/>
            </a:rPr>
            <a:t>12,000</a:t>
          </a:r>
          <a:r>
            <a:rPr kumimoji="1" lang="ja-JP" altLang="en-US" sz="1200" b="0" i="0" baseline="0">
              <a:solidFill>
                <a:schemeClr val="dk1"/>
              </a:solidFill>
              <a:effectLst/>
              <a:latin typeface="+mn-ea"/>
              <a:ea typeface="+mn-ea"/>
              <a:cs typeface="+mn-cs"/>
            </a:rPr>
            <a:t>人</a:t>
          </a:r>
          <a:r>
            <a:rPr kumimoji="1" lang="en-US" altLang="ja-JP" sz="1200" b="0" i="0" baseline="0">
              <a:solidFill>
                <a:schemeClr val="dk1"/>
              </a:solidFill>
              <a:effectLst/>
              <a:latin typeface="+mn-ea"/>
              <a:ea typeface="+mn-ea"/>
              <a:cs typeface="+mn-cs"/>
            </a:rPr>
            <a:t>×200</a:t>
          </a:r>
          <a:r>
            <a:rPr kumimoji="1" lang="ja-JP" altLang="en-US" sz="1200" b="0" i="0" baseline="0">
              <a:solidFill>
                <a:schemeClr val="dk1"/>
              </a:solidFill>
              <a:effectLst/>
              <a:latin typeface="+mn-ea"/>
              <a:ea typeface="+mn-ea"/>
              <a:cs typeface="+mn-cs"/>
            </a:rPr>
            <a:t>千円）の残高を引き続き確保していく</a:t>
          </a:r>
          <a:r>
            <a:rPr kumimoji="1" lang="ja-JP" altLang="ja-JP" sz="1200" b="0" i="0" baseline="0">
              <a:solidFill>
                <a:schemeClr val="dk1"/>
              </a:solidFill>
              <a:effectLst/>
              <a:latin typeface="+mn-ea"/>
              <a:ea typeface="+mn-ea"/>
              <a:cs typeface="+mn-cs"/>
            </a:rPr>
            <a:t>。</a:t>
          </a:r>
          <a:endParaRPr lang="ja-JP" altLang="ja-JP" sz="12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・令和</a:t>
          </a:r>
          <a:r>
            <a:rPr kumimoji="1" lang="en-US" altLang="ja-JP" sz="1200" b="0" i="0" baseline="0">
              <a:solidFill>
                <a:schemeClr val="dk1"/>
              </a:solidFill>
              <a:effectLst/>
              <a:latin typeface="+mn-lt"/>
              <a:ea typeface="+mn-ea"/>
              <a:cs typeface="+mn-cs"/>
            </a:rPr>
            <a:t>2</a:t>
          </a:r>
          <a:r>
            <a:rPr kumimoji="1" lang="ja-JP" altLang="en-US" sz="1200" b="0" i="0" baseline="0">
              <a:solidFill>
                <a:schemeClr val="dk1"/>
              </a:solidFill>
              <a:effectLst/>
              <a:latin typeface="+mn-lt"/>
              <a:ea typeface="+mn-ea"/>
              <a:cs typeface="+mn-cs"/>
            </a:rPr>
            <a:t>年度末の基金残高は約</a:t>
          </a:r>
          <a:r>
            <a:rPr kumimoji="1" lang="en-US" altLang="ja-JP" sz="1200" b="0" i="0" baseline="0">
              <a:solidFill>
                <a:schemeClr val="dk1"/>
              </a:solidFill>
              <a:effectLst/>
              <a:latin typeface="+mn-lt"/>
              <a:ea typeface="+mn-ea"/>
              <a:cs typeface="+mn-cs"/>
            </a:rPr>
            <a:t>3.1</a:t>
          </a:r>
          <a:r>
            <a:rPr kumimoji="1" lang="ja-JP" altLang="en-US" sz="1200" b="0" i="0" baseline="0">
              <a:solidFill>
                <a:schemeClr val="dk1"/>
              </a:solidFill>
              <a:effectLst/>
              <a:latin typeface="+mn-lt"/>
              <a:ea typeface="+mn-ea"/>
              <a:cs typeface="+mn-cs"/>
            </a:rPr>
            <a:t>億円であり、前年度と同額となっている。</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ea"/>
              <a:ea typeface="+mn-ea"/>
              <a:cs typeface="+mn-cs"/>
            </a:rPr>
            <a:t>・繰上償還などを実施せず、</a:t>
          </a:r>
          <a:r>
            <a:rPr kumimoji="1" lang="ja-JP" altLang="en-US" sz="1200" b="0" i="0" baseline="0">
              <a:solidFill>
                <a:schemeClr val="dk1"/>
              </a:solidFill>
              <a:effectLst/>
              <a:latin typeface="+mn-ea"/>
              <a:ea typeface="+mn-ea"/>
              <a:cs typeface="+mn-cs"/>
            </a:rPr>
            <a:t>また、積立ては</a:t>
          </a:r>
          <a:r>
            <a:rPr kumimoji="1" lang="ja-JP" altLang="ja-JP" sz="1200" b="0" i="0" baseline="0">
              <a:solidFill>
                <a:schemeClr val="dk1"/>
              </a:solidFill>
              <a:effectLst/>
              <a:latin typeface="+mn-ea"/>
              <a:ea typeface="+mn-ea"/>
              <a:cs typeface="+mn-cs"/>
            </a:rPr>
            <a:t>預金利子分のみ</a:t>
          </a:r>
          <a:r>
            <a:rPr kumimoji="1" lang="ja-JP" altLang="en-US" sz="1200" b="0" i="0" baseline="0">
              <a:solidFill>
                <a:schemeClr val="dk1"/>
              </a:solidFill>
              <a:effectLst/>
              <a:latin typeface="+mn-ea"/>
              <a:ea typeface="+mn-ea"/>
              <a:cs typeface="+mn-cs"/>
            </a:rPr>
            <a:t>としたことによる</a:t>
          </a:r>
          <a:r>
            <a:rPr kumimoji="1" lang="ja-JP" altLang="ja-JP" sz="1200" b="0" i="0" baseline="0">
              <a:solidFill>
                <a:schemeClr val="dk1"/>
              </a:solidFill>
              <a:effectLst/>
              <a:latin typeface="+mn-ea"/>
              <a:ea typeface="+mn-ea"/>
              <a:cs typeface="+mn-cs"/>
            </a:rPr>
            <a:t>。</a:t>
          </a:r>
          <a:endParaRPr lang="ja-JP" altLang="ja-JP" sz="12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19</a:t>
          </a:r>
          <a:r>
            <a:rPr kumimoji="1" lang="ja-JP" altLang="en-US" sz="1200" b="0" i="0" baseline="0">
              <a:solidFill>
                <a:schemeClr val="dk1"/>
              </a:solidFill>
              <a:effectLst/>
              <a:latin typeface="+mn-lt"/>
              <a:ea typeface="+mn-ea"/>
              <a:cs typeface="+mn-cs"/>
            </a:rPr>
            <a:t>年度の合併以降、事業の厳選などによる地方債残高の削減及び公債費の抑制に努めており、さらに、事業実施にあたっては、辺地債や過疎債などの交付税措置の割合が高く、公的資金が利用できる地方債を主として利用しており、今後も同様の方針により取り組んでいく。</a:t>
          </a:r>
          <a:endParaRPr kumimoji="1" lang="en-US" altLang="ja-JP" sz="1200" b="0" i="0" baseline="0">
            <a:solidFill>
              <a:schemeClr val="dk1"/>
            </a:solidFill>
            <a:effectLst/>
            <a:latin typeface="+mn-lt"/>
            <a:ea typeface="+mn-ea"/>
            <a:cs typeface="+mn-cs"/>
          </a:endParaRPr>
        </a:p>
        <a:p>
          <a:r>
            <a:rPr kumimoji="1" lang="ja-JP" altLang="en-US" sz="1200" b="0" i="0" baseline="0">
              <a:solidFill>
                <a:schemeClr val="dk1"/>
              </a:solidFill>
              <a:effectLst/>
              <a:latin typeface="+mn-lt"/>
              <a:ea typeface="+mn-ea"/>
              <a:cs typeface="+mn-cs"/>
            </a:rPr>
            <a:t>・公債費の償還については、公的資金が主であることから金利変動等のリスクは比較的小さく、また、平成</a:t>
          </a:r>
          <a:r>
            <a:rPr kumimoji="1" lang="en-US" altLang="ja-JP" sz="1200" b="0" i="0" baseline="0">
              <a:solidFill>
                <a:schemeClr val="dk1"/>
              </a:solidFill>
              <a:effectLst/>
              <a:latin typeface="+mn-lt"/>
              <a:ea typeface="+mn-ea"/>
              <a:cs typeface="+mn-cs"/>
            </a:rPr>
            <a:t>20</a:t>
          </a:r>
          <a:r>
            <a:rPr kumimoji="1" lang="ja-JP" altLang="en-US" sz="1200" b="0" i="0" baseline="0">
              <a:solidFill>
                <a:schemeClr val="dk1"/>
              </a:solidFill>
              <a:effectLst/>
              <a:latin typeface="+mn-lt"/>
              <a:ea typeface="+mn-ea"/>
              <a:cs typeface="+mn-cs"/>
            </a:rPr>
            <a:t>年度をピークとして年々減少傾向にある。満期一括償還方式の地方債の発行をしていない現状を踏まえ、毎年度</a:t>
          </a:r>
          <a:r>
            <a:rPr kumimoji="1" lang="en-US" altLang="ja-JP" sz="1200" b="0" i="0" baseline="0">
              <a:solidFill>
                <a:schemeClr val="dk1"/>
              </a:solidFill>
              <a:effectLst/>
              <a:latin typeface="+mn-lt"/>
              <a:ea typeface="+mn-ea"/>
              <a:cs typeface="+mn-cs"/>
            </a:rPr>
            <a:t>3</a:t>
          </a:r>
          <a:r>
            <a:rPr kumimoji="1" lang="ja-JP" altLang="en-US" sz="1200" b="0" i="0" baseline="0">
              <a:solidFill>
                <a:schemeClr val="dk1"/>
              </a:solidFill>
              <a:effectLst/>
              <a:latin typeface="+mn-lt"/>
              <a:ea typeface="+mn-ea"/>
              <a:cs typeface="+mn-cs"/>
            </a:rPr>
            <a:t>億円程度（標準財政規模の５％）を確保することとし、</a:t>
          </a:r>
          <a:r>
            <a:rPr kumimoji="1" lang="ja-JP" altLang="ja-JP" sz="1200" b="0" i="0" baseline="0">
              <a:solidFill>
                <a:schemeClr val="dk1"/>
              </a:solidFill>
              <a:effectLst/>
              <a:latin typeface="+mn-lt"/>
              <a:ea typeface="+mn-ea"/>
              <a:cs typeface="+mn-cs"/>
            </a:rPr>
            <a:t>公債費比率改善</a:t>
          </a:r>
          <a:r>
            <a:rPr kumimoji="1" lang="ja-JP" altLang="en-US" sz="1200" b="0" i="0" baseline="0">
              <a:solidFill>
                <a:schemeClr val="dk1"/>
              </a:solidFill>
              <a:effectLst/>
              <a:latin typeface="+mn-lt"/>
              <a:ea typeface="+mn-ea"/>
              <a:cs typeface="+mn-cs"/>
            </a:rPr>
            <a:t>や過度な後年度負担とすることのないように状況に応じて繰上償還を</a:t>
          </a:r>
          <a:r>
            <a:rPr kumimoji="1" lang="ja-JP" altLang="ja-JP" sz="1200" b="0" i="0" baseline="0">
              <a:solidFill>
                <a:schemeClr val="dk1"/>
              </a:solidFill>
              <a:effectLst/>
              <a:latin typeface="+mn-lt"/>
              <a:ea typeface="+mn-ea"/>
              <a:cs typeface="+mn-cs"/>
            </a:rPr>
            <a:t>検討</a:t>
          </a:r>
          <a:r>
            <a:rPr kumimoji="1" lang="ja-JP" altLang="en-US" sz="1200" b="0" i="0" baseline="0">
              <a:solidFill>
                <a:schemeClr val="dk1"/>
              </a:solidFill>
              <a:effectLst/>
              <a:latin typeface="+mn-lt"/>
              <a:ea typeface="+mn-ea"/>
              <a:cs typeface="+mn-cs"/>
            </a:rPr>
            <a:t>する</a:t>
          </a:r>
          <a:r>
            <a:rPr kumimoji="1" lang="ja-JP" altLang="ja-JP" sz="12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12,147
12,041
540.48
13,437,154
12,542,944
319,576
6,072,295
11,761,480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ea"/>
              <a:ea typeface="+mn-ea"/>
              <a:cs typeface="+mn-cs"/>
            </a:rPr>
            <a:t>　</a:t>
          </a:r>
          <a:r>
            <a:rPr kumimoji="1" lang="ja-JP" altLang="ja-JP" sz="1000" b="0" i="0" baseline="0">
              <a:solidFill>
                <a:schemeClr val="dk1"/>
              </a:solidFill>
              <a:effectLst/>
              <a:latin typeface="+mn-ea"/>
              <a:ea typeface="+mn-ea"/>
              <a:cs typeface="+mn-cs"/>
            </a:rPr>
            <a:t>人口の減少や全国平均を上回る高齢化率（令和</a:t>
          </a:r>
          <a:r>
            <a:rPr kumimoji="1" lang="ja-JP" altLang="en-US" sz="1000" b="0" i="0" baseline="0">
              <a:solidFill>
                <a:schemeClr val="dk1"/>
              </a:solidFill>
              <a:effectLst/>
              <a:latin typeface="+mn-ea"/>
              <a:ea typeface="+mn-ea"/>
              <a:cs typeface="+mn-cs"/>
            </a:rPr>
            <a:t>３</a:t>
          </a:r>
          <a:r>
            <a:rPr kumimoji="1" lang="ja-JP" altLang="ja-JP" sz="1000" b="0" i="0" baseline="0">
              <a:solidFill>
                <a:schemeClr val="dk1"/>
              </a:solidFill>
              <a:effectLst/>
              <a:latin typeface="+mn-ea"/>
              <a:ea typeface="+mn-ea"/>
              <a:cs typeface="+mn-cs"/>
            </a:rPr>
            <a:t>年</a:t>
          </a:r>
          <a:r>
            <a:rPr kumimoji="1" lang="ja-JP" altLang="en-US" sz="1000" b="0" i="0" baseline="0">
              <a:solidFill>
                <a:schemeClr val="dk1"/>
              </a:solidFill>
              <a:effectLst/>
              <a:latin typeface="+mn-ea"/>
              <a:ea typeface="+mn-ea"/>
              <a:cs typeface="+mn-cs"/>
            </a:rPr>
            <a:t>３</a:t>
          </a:r>
          <a:r>
            <a:rPr kumimoji="1" lang="ja-JP" altLang="ja-JP" sz="1000" b="0" i="0" baseline="0">
              <a:solidFill>
                <a:schemeClr val="dk1"/>
              </a:solidFill>
              <a:effectLst/>
              <a:latin typeface="+mn-ea"/>
              <a:ea typeface="+mn-ea"/>
              <a:cs typeface="+mn-cs"/>
            </a:rPr>
            <a:t>月末 </a:t>
          </a:r>
          <a:r>
            <a:rPr kumimoji="1" lang="en-US" altLang="ja-JP" sz="1000" b="0" i="0" baseline="0">
              <a:solidFill>
                <a:schemeClr val="dk1"/>
              </a:solidFill>
              <a:effectLst/>
              <a:latin typeface="+mn-ea"/>
              <a:ea typeface="+mn-ea"/>
              <a:cs typeface="+mn-cs"/>
            </a:rPr>
            <a:t>36.68</a:t>
          </a:r>
          <a:r>
            <a:rPr kumimoji="1" lang="ja-JP" altLang="ja-JP" sz="1000" b="0" i="0" baseline="0">
              <a:solidFill>
                <a:schemeClr val="dk1"/>
              </a:solidFill>
              <a:effectLst/>
              <a:latin typeface="+mn-ea"/>
              <a:ea typeface="+mn-ea"/>
              <a:cs typeface="+mn-cs"/>
            </a:rPr>
            <a:t>％）に加え、</a:t>
          </a:r>
          <a:r>
            <a:rPr kumimoji="1" lang="ja-JP" altLang="en-US" sz="1000" b="0" i="0" baseline="0">
              <a:solidFill>
                <a:schemeClr val="dk1"/>
              </a:solidFill>
              <a:effectLst/>
              <a:latin typeface="+mn-ea"/>
              <a:ea typeface="+mn-ea"/>
              <a:cs typeface="+mn-cs"/>
            </a:rPr>
            <a:t>零細企業が多いなど</a:t>
          </a:r>
          <a:r>
            <a:rPr kumimoji="1" lang="ja-JP" altLang="ja-JP" sz="1000" b="0" i="0" baseline="0">
              <a:solidFill>
                <a:schemeClr val="dk1"/>
              </a:solidFill>
              <a:effectLst/>
              <a:latin typeface="+mn-ea"/>
              <a:ea typeface="+mn-ea"/>
              <a:cs typeface="+mn-cs"/>
            </a:rPr>
            <a:t>財政基盤が</a:t>
          </a:r>
          <a:r>
            <a:rPr kumimoji="1" lang="ja-JP" altLang="en-US" sz="1000" b="0" i="0" baseline="0">
              <a:solidFill>
                <a:schemeClr val="dk1"/>
              </a:solidFill>
              <a:effectLst/>
              <a:latin typeface="+mn-ea"/>
              <a:ea typeface="+mn-ea"/>
              <a:cs typeface="+mn-cs"/>
            </a:rPr>
            <a:t>弱く、ま</a:t>
          </a:r>
          <a:r>
            <a:rPr kumimoji="1" lang="ja-JP" altLang="ja-JP" sz="1000" b="0" i="0" baseline="0">
              <a:solidFill>
                <a:schemeClr val="dk1"/>
              </a:solidFill>
              <a:effectLst/>
              <a:latin typeface="+mn-ea"/>
              <a:ea typeface="+mn-ea"/>
              <a:cs typeface="+mn-cs"/>
            </a:rPr>
            <a:t>た、</a:t>
          </a:r>
          <a:r>
            <a:rPr kumimoji="1" lang="ja-JP" altLang="en-US" sz="1000" b="0" i="0" baseline="0">
              <a:solidFill>
                <a:schemeClr val="dk1"/>
              </a:solidFill>
              <a:effectLst/>
              <a:latin typeface="+mn-ea"/>
              <a:ea typeface="+mn-ea"/>
              <a:cs typeface="+mn-cs"/>
            </a:rPr>
            <a:t>各種公共</a:t>
          </a:r>
          <a:r>
            <a:rPr kumimoji="1" lang="ja-JP" altLang="ja-JP" sz="1000" b="0" i="0" baseline="0">
              <a:solidFill>
                <a:schemeClr val="dk1"/>
              </a:solidFill>
              <a:effectLst/>
              <a:latin typeface="+mn-ea"/>
              <a:ea typeface="+mn-ea"/>
              <a:cs typeface="+mn-cs"/>
            </a:rPr>
            <a:t>事業</a:t>
          </a:r>
          <a:r>
            <a:rPr kumimoji="1" lang="ja-JP" altLang="en-US" sz="1000" b="0" i="0" baseline="0">
              <a:solidFill>
                <a:schemeClr val="dk1"/>
              </a:solidFill>
              <a:effectLst/>
              <a:latin typeface="+mn-ea"/>
              <a:ea typeface="+mn-ea"/>
              <a:cs typeface="+mn-cs"/>
            </a:rPr>
            <a:t>の</a:t>
          </a:r>
          <a:r>
            <a:rPr kumimoji="1" lang="ja-JP" altLang="ja-JP" sz="1000" b="0" i="0" baseline="0">
              <a:solidFill>
                <a:schemeClr val="dk1"/>
              </a:solidFill>
              <a:effectLst/>
              <a:latin typeface="+mn-ea"/>
              <a:ea typeface="+mn-ea"/>
              <a:cs typeface="+mn-cs"/>
            </a:rPr>
            <a:t>財源として辺地対策事業債や過疎対策事業債</a:t>
          </a:r>
          <a:r>
            <a:rPr kumimoji="1" lang="ja-JP" altLang="en-US" sz="1000" b="0" i="0" baseline="0">
              <a:solidFill>
                <a:schemeClr val="dk1"/>
              </a:solidFill>
              <a:effectLst/>
              <a:latin typeface="+mn-ea"/>
              <a:ea typeface="+mn-ea"/>
              <a:cs typeface="+mn-cs"/>
            </a:rPr>
            <a:t>などの起債を</a:t>
          </a:r>
          <a:r>
            <a:rPr kumimoji="1" lang="ja-JP" altLang="ja-JP" sz="1000" b="0" i="0" baseline="0">
              <a:solidFill>
                <a:schemeClr val="dk1"/>
              </a:solidFill>
              <a:effectLst/>
              <a:latin typeface="+mn-ea"/>
              <a:ea typeface="+mn-ea"/>
              <a:cs typeface="+mn-cs"/>
            </a:rPr>
            <a:t>多く活用しており、多額の公債費が基準財政需要額を</a:t>
          </a:r>
          <a:r>
            <a:rPr kumimoji="1" lang="ja-JP" altLang="en-US" sz="1000" b="0" i="0" baseline="0">
              <a:solidFill>
                <a:schemeClr val="dk1"/>
              </a:solidFill>
              <a:effectLst/>
              <a:latin typeface="+mn-ea"/>
              <a:ea typeface="+mn-ea"/>
              <a:cs typeface="+mn-cs"/>
            </a:rPr>
            <a:t>増大させて</a:t>
          </a:r>
          <a:r>
            <a:rPr kumimoji="1" lang="ja-JP" altLang="ja-JP" sz="1000" b="0" i="0" baseline="0">
              <a:solidFill>
                <a:schemeClr val="dk1"/>
              </a:solidFill>
              <a:effectLst/>
              <a:latin typeface="+mn-ea"/>
              <a:ea typeface="+mn-ea"/>
              <a:cs typeface="+mn-cs"/>
            </a:rPr>
            <a:t>いること</a:t>
          </a:r>
          <a:r>
            <a:rPr kumimoji="1" lang="ja-JP" altLang="en-US" sz="1000" b="0" i="0" baseline="0">
              <a:solidFill>
                <a:schemeClr val="dk1"/>
              </a:solidFill>
              <a:effectLst/>
              <a:latin typeface="+mn-ea"/>
              <a:ea typeface="+mn-ea"/>
              <a:cs typeface="+mn-cs"/>
            </a:rPr>
            <a:t>から</a:t>
          </a:r>
          <a:r>
            <a:rPr kumimoji="1" lang="ja-JP" altLang="ja-JP" sz="1000" b="0" i="0" baseline="0">
              <a:solidFill>
                <a:schemeClr val="dk1"/>
              </a:solidFill>
              <a:effectLst/>
              <a:latin typeface="+mn-ea"/>
              <a:ea typeface="+mn-ea"/>
              <a:cs typeface="+mn-cs"/>
            </a:rPr>
            <a:t>類似団体平均をかなり下回っている。</a:t>
          </a:r>
          <a:r>
            <a:rPr kumimoji="1" lang="ja-JP" altLang="en-US" sz="1000" b="0" i="0" baseline="0">
              <a:solidFill>
                <a:schemeClr val="dk1"/>
              </a:solidFill>
              <a:effectLst/>
              <a:latin typeface="+mn-ea"/>
              <a:ea typeface="+mn-ea"/>
              <a:cs typeface="+mn-cs"/>
            </a:rPr>
            <a:t>今後も継続して</a:t>
          </a:r>
          <a:r>
            <a:rPr kumimoji="1" lang="ja-JP" altLang="ja-JP" sz="1000" b="0" i="0" baseline="0">
              <a:solidFill>
                <a:schemeClr val="dk1"/>
              </a:solidFill>
              <a:effectLst/>
              <a:latin typeface="+mn-ea"/>
              <a:ea typeface="+mn-ea"/>
              <a:cs typeface="+mn-cs"/>
            </a:rPr>
            <a:t>経常経費の徹底的な抑制</a:t>
          </a:r>
          <a:r>
            <a:rPr kumimoji="1" lang="ja-JP" altLang="en-US" sz="1000" b="0" i="0" baseline="0">
              <a:solidFill>
                <a:schemeClr val="dk1"/>
              </a:solidFill>
              <a:effectLst/>
              <a:latin typeface="+mn-ea"/>
              <a:ea typeface="+mn-ea"/>
              <a:cs typeface="+mn-cs"/>
            </a:rPr>
            <a:t>と</a:t>
          </a:r>
          <a:r>
            <a:rPr kumimoji="1" lang="ja-JP" altLang="ja-JP" sz="1000" b="0" i="0" baseline="0">
              <a:solidFill>
                <a:schemeClr val="dk1"/>
              </a:solidFill>
              <a:effectLst/>
              <a:latin typeface="+mn-ea"/>
              <a:ea typeface="+mn-ea"/>
              <a:cs typeface="+mn-cs"/>
            </a:rPr>
            <a:t>投資的事業の厳選、徴収体制の強化による税収確保に努め</a:t>
          </a:r>
          <a:r>
            <a:rPr kumimoji="1" lang="ja-JP" altLang="en-US" sz="1000" b="0" i="0" baseline="0">
              <a:solidFill>
                <a:schemeClr val="dk1"/>
              </a:solidFill>
              <a:effectLst/>
              <a:latin typeface="+mn-ea"/>
              <a:ea typeface="+mn-ea"/>
              <a:cs typeface="+mn-cs"/>
            </a:rPr>
            <a:t>て</a:t>
          </a:r>
          <a:r>
            <a:rPr kumimoji="1" lang="ja-JP" altLang="ja-JP" sz="1000" b="0" i="0" baseline="0">
              <a:solidFill>
                <a:schemeClr val="dk1"/>
              </a:solidFill>
              <a:effectLst/>
              <a:latin typeface="+mn-ea"/>
              <a:ea typeface="+mn-ea"/>
              <a:cs typeface="+mn-cs"/>
            </a:rPr>
            <a:t>財政の健全化を図る。</a:t>
          </a:r>
          <a:endParaRPr lang="ja-JP" altLang="ja-JP" sz="1100">
            <a:effectLst/>
            <a:latin typeface="+mn-ea"/>
            <a:ea typeface="+mn-ea"/>
          </a:endParaRPr>
        </a:p>
        <a:p>
          <a:pPr eaLnBrk="1" fontAlgn="auto" latinLnBrk="0" hangingPunct="1"/>
          <a:r>
            <a:rPr kumimoji="1" lang="ja-JP" altLang="ja-JP" sz="1000" b="0" i="0" baseline="0">
              <a:solidFill>
                <a:schemeClr val="dk1"/>
              </a:solidFill>
              <a:effectLst/>
              <a:latin typeface="+mn-ea"/>
              <a:ea typeface="+mn-ea"/>
              <a:cs typeface="+mn-cs"/>
            </a:rPr>
            <a:t>　</a:t>
          </a:r>
          <a:r>
            <a:rPr kumimoji="1" lang="ja-JP" altLang="en-US" sz="1000" b="0" i="0" baseline="0">
              <a:solidFill>
                <a:schemeClr val="dk1"/>
              </a:solidFill>
              <a:effectLst/>
              <a:latin typeface="+mn-ea"/>
              <a:ea typeface="+mn-ea"/>
              <a:cs typeface="+mn-cs"/>
            </a:rPr>
            <a:t>また、合併の際の住民サービス向上施策として、</a:t>
          </a:r>
          <a:r>
            <a:rPr kumimoji="1" lang="ja-JP" altLang="ja-JP" sz="1000" b="0" i="0" baseline="0">
              <a:solidFill>
                <a:schemeClr val="dk1"/>
              </a:solidFill>
              <a:effectLst/>
              <a:latin typeface="+mn-ea"/>
              <a:ea typeface="+mn-ea"/>
              <a:cs typeface="+mn-cs"/>
            </a:rPr>
            <a:t>出張所６箇所設置しているほか、福祉事務所</a:t>
          </a:r>
          <a:r>
            <a:rPr kumimoji="1" lang="ja-JP" altLang="en-US" sz="1000" b="0" i="0" baseline="0">
              <a:solidFill>
                <a:schemeClr val="dk1"/>
              </a:solidFill>
              <a:effectLst/>
              <a:latin typeface="+mn-ea"/>
              <a:ea typeface="+mn-ea"/>
              <a:cs typeface="+mn-cs"/>
            </a:rPr>
            <a:t>を</a:t>
          </a:r>
          <a:r>
            <a:rPr kumimoji="1" lang="ja-JP" altLang="ja-JP" sz="1000" b="0" i="0" baseline="0">
              <a:solidFill>
                <a:schemeClr val="dk1"/>
              </a:solidFill>
              <a:effectLst/>
              <a:latin typeface="+mn-ea"/>
              <a:ea typeface="+mn-ea"/>
              <a:cs typeface="+mn-cs"/>
            </a:rPr>
            <a:t>設置</a:t>
          </a:r>
          <a:r>
            <a:rPr kumimoji="1" lang="ja-JP" altLang="en-US" sz="1000" b="0" i="0" baseline="0">
              <a:solidFill>
                <a:schemeClr val="dk1"/>
              </a:solidFill>
              <a:effectLst/>
              <a:latin typeface="+mn-ea"/>
              <a:ea typeface="+mn-ea"/>
              <a:cs typeface="+mn-cs"/>
            </a:rPr>
            <a:t>するなど</a:t>
          </a:r>
          <a:r>
            <a:rPr kumimoji="1" lang="ja-JP" altLang="ja-JP" sz="1000" b="0" i="0" baseline="0">
              <a:solidFill>
                <a:schemeClr val="dk1"/>
              </a:solidFill>
              <a:effectLst/>
              <a:latin typeface="+mn-ea"/>
              <a:ea typeface="+mn-ea"/>
              <a:cs typeface="+mn-cs"/>
            </a:rPr>
            <a:t>類似団体に比べて職員数を</a:t>
          </a:r>
          <a:r>
            <a:rPr kumimoji="1" lang="ja-JP" altLang="en-US" sz="1000" b="0" i="0" baseline="0">
              <a:solidFill>
                <a:schemeClr val="dk1"/>
              </a:solidFill>
              <a:effectLst/>
              <a:latin typeface="+mn-ea"/>
              <a:ea typeface="+mn-ea"/>
              <a:cs typeface="+mn-cs"/>
            </a:rPr>
            <a:t>多く</a:t>
          </a:r>
          <a:r>
            <a:rPr kumimoji="1" lang="ja-JP" altLang="ja-JP" sz="1000" b="0" i="0" baseline="0">
              <a:solidFill>
                <a:schemeClr val="dk1"/>
              </a:solidFill>
              <a:effectLst/>
              <a:latin typeface="+mn-ea"/>
              <a:ea typeface="+mn-ea"/>
              <a:cs typeface="+mn-cs"/>
            </a:rPr>
            <a:t>抱え</a:t>
          </a:r>
          <a:r>
            <a:rPr kumimoji="1" lang="ja-JP" altLang="en-US" sz="1000" b="0" i="0" baseline="0">
              <a:solidFill>
                <a:schemeClr val="dk1"/>
              </a:solidFill>
              <a:effectLst/>
              <a:latin typeface="+mn-ea"/>
              <a:ea typeface="+mn-ea"/>
              <a:cs typeface="+mn-cs"/>
            </a:rPr>
            <a:t>ている。事務の</a:t>
          </a:r>
          <a:r>
            <a:rPr kumimoji="1" lang="ja-JP" altLang="ja-JP" sz="1000" b="0" i="0" baseline="0">
              <a:solidFill>
                <a:schemeClr val="dk1"/>
              </a:solidFill>
              <a:effectLst/>
              <a:latin typeface="+mn-ea"/>
              <a:ea typeface="+mn-ea"/>
              <a:cs typeface="+mn-cs"/>
            </a:rPr>
            <a:t>効率</a:t>
          </a:r>
          <a:r>
            <a:rPr kumimoji="1" lang="ja-JP" altLang="en-US" sz="1000" b="0" i="0" baseline="0">
              <a:solidFill>
                <a:schemeClr val="dk1"/>
              </a:solidFill>
              <a:effectLst/>
              <a:latin typeface="+mn-ea"/>
              <a:ea typeface="+mn-ea"/>
              <a:cs typeface="+mn-cs"/>
            </a:rPr>
            <a:t>化に努め、行政サービスを低下させないように適切な</a:t>
          </a:r>
          <a:r>
            <a:rPr kumimoji="1" lang="ja-JP" altLang="ja-JP" sz="1000" b="0" i="0" baseline="0">
              <a:solidFill>
                <a:schemeClr val="dk1"/>
              </a:solidFill>
              <a:effectLst/>
              <a:latin typeface="+mn-lt"/>
              <a:ea typeface="+mn-ea"/>
              <a:cs typeface="+mn-cs"/>
            </a:rPr>
            <a:t>定員管理</a:t>
          </a:r>
          <a:r>
            <a:rPr kumimoji="1" lang="ja-JP" altLang="en-US" sz="1000" b="0" i="0" baseline="0">
              <a:solidFill>
                <a:schemeClr val="dk1"/>
              </a:solidFill>
              <a:effectLst/>
              <a:latin typeface="+mn-lt"/>
              <a:ea typeface="+mn-ea"/>
              <a:cs typeface="+mn-cs"/>
            </a:rPr>
            <a:t>に基づく</a:t>
          </a:r>
          <a:r>
            <a:rPr kumimoji="1" lang="ja-JP" altLang="ja-JP" sz="1000" b="0" i="0" baseline="0">
              <a:solidFill>
                <a:schemeClr val="dk1"/>
              </a:solidFill>
              <a:effectLst/>
              <a:latin typeface="+mn-lt"/>
              <a:ea typeface="+mn-ea"/>
              <a:cs typeface="+mn-cs"/>
            </a:rPr>
            <a:t>人件費の抑制に努め</a:t>
          </a:r>
          <a:r>
            <a:rPr kumimoji="1" lang="ja-JP" altLang="en-US" sz="1000" b="0" i="0" baseline="0">
              <a:solidFill>
                <a:schemeClr val="dk1"/>
              </a:solidFill>
              <a:effectLst/>
              <a:latin typeface="+mn-lt"/>
              <a:ea typeface="+mn-ea"/>
              <a:cs typeface="+mn-cs"/>
            </a:rPr>
            <a:t>る。</a:t>
          </a:r>
          <a:endParaRPr lang="ja-JP" altLang="ja-JP" sz="11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tx1"/>
              </a:solidFill>
              <a:effectLst/>
              <a:latin typeface="+mn-ea"/>
              <a:ea typeface="+mn-ea"/>
              <a:cs typeface="+mn-cs"/>
            </a:rPr>
            <a:t>会計年度任用職員制度への移行により</a:t>
          </a:r>
          <a:r>
            <a:rPr kumimoji="1" lang="ja-JP" altLang="ja-JP" sz="1000" b="0" i="0" baseline="0">
              <a:solidFill>
                <a:schemeClr val="dk1"/>
              </a:solidFill>
              <a:effectLst/>
              <a:latin typeface="+mn-lt"/>
              <a:ea typeface="+mn-ea"/>
              <a:cs typeface="+mn-cs"/>
            </a:rPr>
            <a:t>物件費の減及び人件費の増</a:t>
          </a:r>
          <a:r>
            <a:rPr kumimoji="1" lang="ja-JP" altLang="en-US" sz="1000" b="0" i="0" baseline="0">
              <a:solidFill>
                <a:schemeClr val="dk1"/>
              </a:solidFill>
              <a:effectLst/>
              <a:latin typeface="+mn-lt"/>
              <a:ea typeface="+mn-ea"/>
              <a:cs typeface="+mn-cs"/>
            </a:rPr>
            <a:t>があり、また、</a:t>
          </a:r>
          <a:r>
            <a:rPr kumimoji="1" lang="ja-JP" altLang="en-US" sz="1000" b="0" i="0" baseline="0">
              <a:solidFill>
                <a:schemeClr val="tx1"/>
              </a:solidFill>
              <a:effectLst/>
              <a:latin typeface="+mn-ea"/>
              <a:ea typeface="+mn-ea"/>
              <a:cs typeface="+mn-cs"/>
            </a:rPr>
            <a:t>公営企業会計制度の導入により</a:t>
          </a:r>
          <a:r>
            <a:rPr kumimoji="1" lang="ja-JP" altLang="en-US" sz="1000" b="0" i="0" baseline="0">
              <a:solidFill>
                <a:schemeClr val="dk1"/>
              </a:solidFill>
              <a:effectLst/>
              <a:latin typeface="+mn-lt"/>
              <a:ea typeface="+mn-ea"/>
              <a:cs typeface="+mn-cs"/>
            </a:rPr>
            <a:t>繰出</a:t>
          </a:r>
          <a:r>
            <a:rPr kumimoji="1" lang="ja-JP" altLang="en-US" sz="1000" b="0" i="0" baseline="0">
              <a:solidFill>
                <a:schemeClr val="tx1"/>
              </a:solidFill>
              <a:effectLst/>
              <a:latin typeface="+mn-ea"/>
              <a:ea typeface="+mn-ea"/>
              <a:cs typeface="+mn-cs"/>
            </a:rPr>
            <a:t>金の減及び補助費等の増があった。経常収支比率については、</a:t>
          </a:r>
          <a:r>
            <a:rPr kumimoji="1" lang="en-US" altLang="ja-JP" sz="1000" b="0" i="0" baseline="0">
              <a:solidFill>
                <a:schemeClr val="tx1"/>
              </a:solidFill>
              <a:effectLst/>
              <a:latin typeface="+mn-ea"/>
              <a:ea typeface="+mn-ea"/>
              <a:cs typeface="+mn-cs"/>
            </a:rPr>
            <a:t>3.6</a:t>
          </a:r>
          <a:r>
            <a:rPr kumimoji="1" lang="ja-JP" altLang="en-US" sz="1000" b="0" i="0" baseline="0">
              <a:solidFill>
                <a:schemeClr val="tx1"/>
              </a:solidFill>
              <a:effectLst/>
              <a:latin typeface="+mn-ea"/>
              <a:ea typeface="+mn-ea"/>
              <a:cs typeface="+mn-cs"/>
            </a:rPr>
            <a:t>ポイント改善して類似団体を下回ることとなり、要因としては大規模事業の起債の償還が終了したことにより公債費が減少したことによる</a:t>
          </a:r>
          <a:r>
            <a:rPr kumimoji="1" lang="ja-JP" altLang="ja-JP" sz="1000" b="0" i="0" baseline="0">
              <a:solidFill>
                <a:schemeClr val="tx1"/>
              </a:solidFill>
              <a:effectLst/>
              <a:latin typeface="+mn-ea"/>
              <a:ea typeface="+mn-ea"/>
              <a:cs typeface="+mn-cs"/>
            </a:rPr>
            <a:t>。</a:t>
          </a:r>
          <a:endParaRPr lang="ja-JP" altLang="ja-JP" sz="1000">
            <a:solidFill>
              <a:schemeClr val="tx1"/>
            </a:solidFill>
            <a:effectLst/>
            <a:latin typeface="+mn-ea"/>
            <a:ea typeface="+mn-ea"/>
          </a:endParaRPr>
        </a:p>
        <a:p>
          <a:pPr eaLnBrk="1" fontAlgn="auto" latinLnBrk="0" hangingPunct="1"/>
          <a:r>
            <a:rPr kumimoji="1" lang="ja-JP" altLang="ja-JP" sz="1000" b="0" i="0" baseline="0">
              <a:solidFill>
                <a:schemeClr val="tx1"/>
              </a:solidFill>
              <a:effectLst/>
              <a:latin typeface="+mn-ea"/>
              <a:ea typeface="+mn-ea"/>
              <a:cs typeface="+mn-cs"/>
            </a:rPr>
            <a:t>　</a:t>
          </a:r>
          <a:r>
            <a:rPr kumimoji="1" lang="ja-JP" altLang="en-US" sz="1000" b="0" i="0" baseline="0">
              <a:solidFill>
                <a:schemeClr val="tx1"/>
              </a:solidFill>
              <a:effectLst/>
              <a:latin typeface="+mn-ea"/>
              <a:ea typeface="+mn-ea"/>
              <a:cs typeface="+mn-cs"/>
            </a:rPr>
            <a:t>今後は、</a:t>
          </a:r>
          <a:r>
            <a:rPr kumimoji="1" lang="ja-JP" altLang="ja-JP" sz="1000" b="0" i="0" baseline="0">
              <a:solidFill>
                <a:schemeClr val="dk1"/>
              </a:solidFill>
              <a:effectLst/>
              <a:latin typeface="+mn-lt"/>
              <a:ea typeface="+mn-ea"/>
              <a:cs typeface="+mn-cs"/>
            </a:rPr>
            <a:t>庁舎建設や光回線敷設事業などの</a:t>
          </a:r>
          <a:r>
            <a:rPr kumimoji="1" lang="ja-JP" altLang="en-US" sz="1000" b="0" i="0" baseline="0">
              <a:solidFill>
                <a:schemeClr val="dk1"/>
              </a:solidFill>
              <a:effectLst/>
              <a:latin typeface="+mn-lt"/>
              <a:ea typeface="+mn-ea"/>
              <a:cs typeface="+mn-cs"/>
            </a:rPr>
            <a:t>償還が始まることから、公債費の増加による比率の悪化が予想される。</a:t>
          </a:r>
          <a:r>
            <a:rPr kumimoji="1" lang="ja-JP" altLang="ja-JP" sz="1000" b="0" i="0" baseline="0">
              <a:solidFill>
                <a:schemeClr val="tx1"/>
              </a:solidFill>
              <a:effectLst/>
              <a:latin typeface="+mn-ea"/>
              <a:ea typeface="+mn-ea"/>
              <a:cs typeface="+mn-cs"/>
            </a:rPr>
            <a:t>新規地方債はやむを得ないが、</a:t>
          </a:r>
          <a:r>
            <a:rPr kumimoji="1" lang="ja-JP" altLang="en-US" sz="1000" b="0" i="0" baseline="0">
              <a:solidFill>
                <a:schemeClr val="tx1"/>
              </a:solidFill>
              <a:effectLst/>
              <a:latin typeface="+mn-ea"/>
              <a:ea typeface="+mn-ea"/>
              <a:cs typeface="+mn-cs"/>
            </a:rPr>
            <a:t>可能な</a:t>
          </a:r>
          <a:r>
            <a:rPr kumimoji="1" lang="ja-JP" altLang="ja-JP" sz="1000" b="0" i="0" baseline="0">
              <a:solidFill>
                <a:schemeClr val="tx1"/>
              </a:solidFill>
              <a:effectLst/>
              <a:latin typeface="+mn-ea"/>
              <a:ea typeface="+mn-ea"/>
              <a:cs typeface="+mn-cs"/>
            </a:rPr>
            <a:t>限り地方債発行を抑制</a:t>
          </a:r>
          <a:r>
            <a:rPr kumimoji="1" lang="ja-JP" altLang="en-US" sz="1000" b="0" i="0" baseline="0">
              <a:solidFill>
                <a:schemeClr val="tx1"/>
              </a:solidFill>
              <a:effectLst/>
              <a:latin typeface="+mn-ea"/>
              <a:ea typeface="+mn-ea"/>
              <a:cs typeface="+mn-cs"/>
            </a:rPr>
            <a:t>するとともに</a:t>
          </a:r>
          <a:r>
            <a:rPr kumimoji="1" lang="ja-JP" altLang="ja-JP" sz="1000" b="0" i="0" baseline="0">
              <a:solidFill>
                <a:schemeClr val="tx1"/>
              </a:solidFill>
              <a:effectLst/>
              <a:latin typeface="+mn-ea"/>
              <a:ea typeface="+mn-ea"/>
              <a:cs typeface="+mn-cs"/>
            </a:rPr>
            <a:t>、</a:t>
          </a:r>
          <a:r>
            <a:rPr kumimoji="1" lang="ja-JP" altLang="ja-JP" sz="1000" b="0" i="0" baseline="0">
              <a:solidFill>
                <a:schemeClr val="dk1"/>
              </a:solidFill>
              <a:effectLst/>
              <a:latin typeface="+mn-lt"/>
              <a:ea typeface="+mn-ea"/>
              <a:cs typeface="+mn-cs"/>
            </a:rPr>
            <a:t>事務事業の見直しを進め</a:t>
          </a:r>
          <a:r>
            <a:rPr kumimoji="1" lang="ja-JP" altLang="en-US" sz="1000" b="0" i="0" baseline="0">
              <a:solidFill>
                <a:schemeClr val="dk1"/>
              </a:solidFill>
              <a:effectLst/>
              <a:latin typeface="+mn-lt"/>
              <a:ea typeface="+mn-ea"/>
              <a:cs typeface="+mn-cs"/>
            </a:rPr>
            <a:t>て</a:t>
          </a:r>
          <a:r>
            <a:rPr kumimoji="1" lang="ja-JP" altLang="ja-JP" sz="1000" b="0" i="0" baseline="0">
              <a:solidFill>
                <a:schemeClr val="tx1"/>
              </a:solidFill>
              <a:effectLst/>
              <a:latin typeface="+mn-ea"/>
              <a:ea typeface="+mn-ea"/>
              <a:cs typeface="+mn-cs"/>
            </a:rPr>
            <a:t>歳出予算の徹底した削減に努めるなど経常経費の削減を図</a:t>
          </a:r>
          <a:r>
            <a:rPr kumimoji="1" lang="ja-JP" altLang="en-US" sz="1000" b="0" i="0" baseline="0">
              <a:solidFill>
                <a:schemeClr val="tx1"/>
              </a:solidFill>
              <a:effectLst/>
              <a:latin typeface="+mn-ea"/>
              <a:ea typeface="+mn-ea"/>
              <a:cs typeface="+mn-cs"/>
            </a:rPr>
            <a:t>って</a:t>
          </a:r>
          <a:r>
            <a:rPr kumimoji="1" lang="ja-JP" altLang="ja-JP" sz="1000" b="0" i="0" baseline="0">
              <a:solidFill>
                <a:schemeClr val="tx1"/>
              </a:solidFill>
              <a:effectLst/>
              <a:latin typeface="+mn-ea"/>
              <a:ea typeface="+mn-ea"/>
              <a:cs typeface="+mn-cs"/>
            </a:rPr>
            <a:t>比率の改善を目指す。</a:t>
          </a:r>
          <a:endParaRPr lang="ja-JP" altLang="ja-JP" sz="1000">
            <a:solidFill>
              <a:schemeClr val="tx1"/>
            </a:solidFill>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106256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6282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86148</xdr:rowOff>
    </xdr:from>
    <xdr:to>
      <xdr:col>19</xdr:col>
      <xdr:colOff>133350</xdr:colOff>
      <xdr:row>63</xdr:row>
      <xdr:rowOff>106256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8749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86148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9902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62</xdr:row>
      <xdr:rowOff>169121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5478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35348</xdr:rowOff>
    </xdr:from>
    <xdr:to>
      <xdr:col>15</xdr:col>
      <xdr:colOff>133350</xdr:colOff>
      <xdr:row>63</xdr:row>
      <xdr:rowOff>136948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121725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33248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mn-lt"/>
              <a:ea typeface="+mn-ea"/>
              <a:cs typeface="+mn-cs"/>
            </a:rPr>
            <a:t>前年度から</a:t>
          </a:r>
          <a:r>
            <a:rPr kumimoji="1" lang="en-US" altLang="ja-JP" sz="1000" b="0" i="0" baseline="0">
              <a:solidFill>
                <a:schemeClr val="dk1"/>
              </a:solidFill>
              <a:effectLst/>
              <a:latin typeface="+mn-lt"/>
              <a:ea typeface="+mn-ea"/>
              <a:cs typeface="+mn-cs"/>
            </a:rPr>
            <a:t>31,219</a:t>
          </a:r>
          <a:r>
            <a:rPr kumimoji="1" lang="ja-JP" altLang="ja-JP" sz="1000" b="0" i="0" baseline="0">
              <a:solidFill>
                <a:schemeClr val="dk1"/>
              </a:solidFill>
              <a:effectLst/>
              <a:latin typeface="+mn-lt"/>
              <a:ea typeface="+mn-ea"/>
              <a:cs typeface="+mn-cs"/>
            </a:rPr>
            <a:t>円増加しており、類似団体平均</a:t>
          </a:r>
          <a:r>
            <a:rPr kumimoji="1" lang="ja-JP" altLang="en-US" sz="1000" b="0" i="0" baseline="0">
              <a:solidFill>
                <a:schemeClr val="dk1"/>
              </a:solidFill>
              <a:effectLst/>
              <a:latin typeface="+mn-lt"/>
              <a:ea typeface="+mn-ea"/>
              <a:cs typeface="+mn-cs"/>
            </a:rPr>
            <a:t>及び</a:t>
          </a:r>
          <a:r>
            <a:rPr kumimoji="1" lang="ja-JP" altLang="ja-JP" sz="1000" b="0" i="0" baseline="0">
              <a:solidFill>
                <a:schemeClr val="dk1"/>
              </a:solidFill>
              <a:effectLst/>
              <a:latin typeface="+mn-lt"/>
              <a:ea typeface="+mn-ea"/>
              <a:cs typeface="+mn-cs"/>
            </a:rPr>
            <a:t>県平均を大きく上回っている。これは</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人件費</a:t>
          </a:r>
          <a:r>
            <a:rPr kumimoji="1" lang="ja-JP" altLang="en-US" sz="1000" b="0" i="0" baseline="0">
              <a:solidFill>
                <a:schemeClr val="dk1"/>
              </a:solidFill>
              <a:effectLst/>
              <a:latin typeface="+mn-lt"/>
              <a:ea typeface="+mn-ea"/>
              <a:cs typeface="+mn-cs"/>
            </a:rPr>
            <a:t>について</a:t>
          </a:r>
          <a:r>
            <a:rPr kumimoji="1" lang="ja-JP" altLang="ja-JP" sz="1000" b="0" i="0" baseline="0">
              <a:solidFill>
                <a:schemeClr val="dk1"/>
              </a:solidFill>
              <a:effectLst/>
              <a:latin typeface="+mn-lt"/>
              <a:ea typeface="+mn-ea"/>
              <a:cs typeface="+mn-cs"/>
            </a:rPr>
            <a:t>は、本町</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島の周囲沿岸部に居住区域が点在しており、実質稼働距離が長いことから、行政サービス低下を招かないよう６箇所の出張所</a:t>
          </a:r>
          <a:r>
            <a:rPr kumimoji="1" lang="ja-JP" altLang="en-US" sz="1000" b="0" i="0" baseline="0">
              <a:solidFill>
                <a:schemeClr val="dk1"/>
              </a:solidFill>
              <a:effectLst/>
              <a:latin typeface="+mn-lt"/>
              <a:ea typeface="+mn-ea"/>
              <a:cs typeface="+mn-cs"/>
            </a:rPr>
            <a:t>に</a:t>
          </a:r>
          <a:r>
            <a:rPr kumimoji="1" lang="ja-JP" altLang="ja-JP" sz="1000" b="0" i="0" baseline="0">
              <a:solidFill>
                <a:schemeClr val="dk1"/>
              </a:solidFill>
              <a:effectLst/>
              <a:latin typeface="+mn-lt"/>
              <a:ea typeface="+mn-ea"/>
              <a:cs typeface="+mn-cs"/>
            </a:rPr>
            <a:t>職員を配置している</a:t>
          </a:r>
          <a:r>
            <a:rPr kumimoji="1" lang="ja-JP" altLang="en-US" sz="1000" b="0" i="0" baseline="0">
              <a:solidFill>
                <a:schemeClr val="dk1"/>
              </a:solidFill>
              <a:effectLst/>
              <a:latin typeface="+mn-lt"/>
              <a:ea typeface="+mn-ea"/>
              <a:cs typeface="+mn-cs"/>
            </a:rPr>
            <a:t>こと</a:t>
          </a:r>
          <a:r>
            <a:rPr kumimoji="1" lang="ja-JP" altLang="ja-JP" sz="1000" b="0" i="0" baseline="0">
              <a:solidFill>
                <a:schemeClr val="dk1"/>
              </a:solidFill>
              <a:effectLst/>
              <a:latin typeface="+mn-lt"/>
              <a:ea typeface="+mn-ea"/>
              <a:cs typeface="+mn-cs"/>
            </a:rPr>
            <a:t>。また、福祉事務所</a:t>
          </a:r>
          <a:r>
            <a:rPr kumimoji="1" lang="ja-JP" altLang="en-US" sz="1000" b="0" i="0" baseline="0">
              <a:solidFill>
                <a:schemeClr val="dk1"/>
              </a:solidFill>
              <a:effectLst/>
              <a:latin typeface="+mn-lt"/>
              <a:ea typeface="+mn-ea"/>
              <a:cs typeface="+mn-cs"/>
            </a:rPr>
            <a:t>を</a:t>
          </a:r>
          <a:r>
            <a:rPr kumimoji="1" lang="ja-JP" altLang="ja-JP" sz="1000" b="0" i="0" baseline="0">
              <a:solidFill>
                <a:schemeClr val="dk1"/>
              </a:solidFill>
              <a:effectLst/>
              <a:latin typeface="+mn-lt"/>
              <a:ea typeface="+mn-ea"/>
              <a:cs typeface="+mn-cs"/>
            </a:rPr>
            <a:t>設置</a:t>
          </a:r>
          <a:r>
            <a:rPr kumimoji="1" lang="ja-JP" altLang="en-US" sz="1000" b="0" i="0" baseline="0">
              <a:solidFill>
                <a:schemeClr val="dk1"/>
              </a:solidFill>
              <a:effectLst/>
              <a:latin typeface="+mn-lt"/>
              <a:ea typeface="+mn-ea"/>
              <a:cs typeface="+mn-cs"/>
            </a:rPr>
            <a:t>して</a:t>
          </a:r>
          <a:r>
            <a:rPr kumimoji="1" lang="ja-JP" altLang="ja-JP" sz="1000" b="0" i="0" baseline="0">
              <a:solidFill>
                <a:schemeClr val="dk1"/>
              </a:solidFill>
              <a:effectLst/>
              <a:latin typeface="+mn-lt"/>
              <a:ea typeface="+mn-ea"/>
              <a:cs typeface="+mn-cs"/>
            </a:rPr>
            <a:t>生活保護業務に携わる職員を有しているため類似団体平均よりも職員数が多い</a:t>
          </a:r>
          <a:r>
            <a:rPr kumimoji="1" lang="ja-JP" altLang="en-US" sz="1000" b="0" i="0" baseline="0">
              <a:solidFill>
                <a:schemeClr val="dk1"/>
              </a:solidFill>
              <a:effectLst/>
              <a:latin typeface="+mn-lt"/>
              <a:ea typeface="+mn-ea"/>
              <a:cs typeface="+mn-cs"/>
            </a:rPr>
            <a:t>こと</a:t>
          </a:r>
          <a:r>
            <a:rPr kumimoji="1" lang="ja-JP" altLang="ja-JP" sz="1000" b="0" i="0" baseline="0">
              <a:solidFill>
                <a:schemeClr val="dk1"/>
              </a:solidFill>
              <a:effectLst/>
              <a:latin typeface="+mn-lt"/>
              <a:ea typeface="+mn-ea"/>
              <a:cs typeface="+mn-cs"/>
            </a:rPr>
            <a:t>。物件費についても、</a:t>
          </a:r>
          <a:r>
            <a:rPr kumimoji="1" lang="ja-JP" altLang="en-US" sz="1000" b="0" i="0" baseline="0">
              <a:solidFill>
                <a:schemeClr val="dk1"/>
              </a:solidFill>
              <a:effectLst/>
              <a:latin typeface="+mn-lt"/>
              <a:ea typeface="+mn-ea"/>
              <a:cs typeface="+mn-cs"/>
            </a:rPr>
            <a:t>６</a:t>
          </a:r>
          <a:r>
            <a:rPr kumimoji="1" lang="ja-JP" altLang="ja-JP" sz="1000" b="0" i="0" baseline="0">
              <a:solidFill>
                <a:schemeClr val="dk1"/>
              </a:solidFill>
              <a:effectLst/>
              <a:latin typeface="+mn-lt"/>
              <a:ea typeface="+mn-ea"/>
              <a:cs typeface="+mn-cs"/>
            </a:rPr>
            <a:t>出張所の</a:t>
          </a:r>
          <a:r>
            <a:rPr kumimoji="1" lang="ja-JP" altLang="en-US" sz="1000" b="0" i="0" baseline="0">
              <a:solidFill>
                <a:schemeClr val="dk1"/>
              </a:solidFill>
              <a:effectLst/>
              <a:latin typeface="+mn-lt"/>
              <a:ea typeface="+mn-ea"/>
              <a:cs typeface="+mn-cs"/>
            </a:rPr>
            <a:t>維持</a:t>
          </a:r>
          <a:r>
            <a:rPr kumimoji="1" lang="ja-JP" altLang="ja-JP" sz="1000" b="0" i="0" baseline="0">
              <a:solidFill>
                <a:schemeClr val="dk1"/>
              </a:solidFill>
              <a:effectLst/>
              <a:latin typeface="+mn-lt"/>
              <a:ea typeface="+mn-ea"/>
              <a:cs typeface="+mn-cs"/>
            </a:rPr>
            <a:t>管理経費をはじめ、公共施設を多数有しているため</a:t>
          </a:r>
          <a:r>
            <a:rPr kumimoji="1" lang="ja-JP" altLang="en-US" sz="1000" b="0" i="0" baseline="0">
              <a:solidFill>
                <a:schemeClr val="dk1"/>
              </a:solidFill>
              <a:effectLst/>
              <a:latin typeface="+mn-lt"/>
              <a:ea typeface="+mn-ea"/>
              <a:cs typeface="+mn-cs"/>
            </a:rPr>
            <a:t>に</a:t>
          </a:r>
          <a:r>
            <a:rPr kumimoji="1" lang="ja-JP" altLang="ja-JP" sz="1000" b="0" i="0" baseline="0">
              <a:solidFill>
                <a:schemeClr val="dk1"/>
              </a:solidFill>
              <a:effectLst/>
              <a:latin typeface="+mn-lt"/>
              <a:ea typeface="+mn-ea"/>
              <a:cs typeface="+mn-cs"/>
            </a:rPr>
            <a:t>多額となっている。さらに、</a:t>
          </a:r>
          <a:r>
            <a:rPr kumimoji="1" lang="ja-JP" altLang="en-US" sz="1000" b="0" i="0" baseline="0">
              <a:solidFill>
                <a:schemeClr val="dk1"/>
              </a:solidFill>
              <a:effectLst/>
              <a:latin typeface="+mn-lt"/>
              <a:ea typeface="+mn-ea"/>
              <a:cs typeface="+mn-cs"/>
            </a:rPr>
            <a:t>し尿処理施設や</a:t>
          </a:r>
          <a:r>
            <a:rPr kumimoji="1" lang="ja-JP" altLang="ja-JP" sz="1000" b="0" i="0" baseline="0">
              <a:solidFill>
                <a:schemeClr val="dk1"/>
              </a:solidFill>
              <a:effectLst/>
              <a:latin typeface="+mn-lt"/>
              <a:ea typeface="+mn-ea"/>
              <a:cs typeface="+mn-cs"/>
            </a:rPr>
            <a:t>ごみ処理施設</a:t>
          </a:r>
          <a:r>
            <a:rPr kumimoji="1" lang="ja-JP" altLang="en-US" sz="1000" b="0" i="0" baseline="0">
              <a:solidFill>
                <a:schemeClr val="dk1"/>
              </a:solidFill>
              <a:effectLst/>
              <a:latin typeface="+mn-lt"/>
              <a:ea typeface="+mn-ea"/>
              <a:cs typeface="+mn-cs"/>
            </a:rPr>
            <a:t>が経年劣化しており、その</a:t>
          </a:r>
          <a:r>
            <a:rPr kumimoji="1" lang="ja-JP" altLang="ja-JP" sz="1000" b="0" i="0" baseline="0">
              <a:solidFill>
                <a:schemeClr val="dk1"/>
              </a:solidFill>
              <a:effectLst/>
              <a:latin typeface="+mn-lt"/>
              <a:ea typeface="+mn-ea"/>
              <a:cs typeface="+mn-cs"/>
            </a:rPr>
            <a:t>維持管理経費が財政を圧迫する大きな要因の一つ</a:t>
          </a:r>
          <a:r>
            <a:rPr kumimoji="1" lang="ja-JP" altLang="en-US" sz="1000" b="0" i="0" baseline="0">
              <a:solidFill>
                <a:schemeClr val="dk1"/>
              </a:solidFill>
              <a:effectLst/>
              <a:latin typeface="+mn-lt"/>
              <a:ea typeface="+mn-ea"/>
              <a:cs typeface="+mn-cs"/>
            </a:rPr>
            <a:t>となってい</a:t>
          </a:r>
          <a:r>
            <a:rPr kumimoji="1" lang="ja-JP" altLang="ja-JP" sz="1000" b="0" i="0" baseline="0">
              <a:solidFill>
                <a:schemeClr val="dk1"/>
              </a:solidFill>
              <a:effectLst/>
              <a:latin typeface="+mn-lt"/>
              <a:ea typeface="+mn-ea"/>
              <a:cs typeface="+mn-cs"/>
            </a:rPr>
            <a:t>ること</a:t>
          </a:r>
          <a:r>
            <a:rPr kumimoji="1" lang="ja-JP" altLang="en-US" sz="1000" b="0" i="0" baseline="0">
              <a:solidFill>
                <a:schemeClr val="dk1"/>
              </a:solidFill>
              <a:effectLst/>
              <a:latin typeface="+mn-lt"/>
              <a:ea typeface="+mn-ea"/>
              <a:cs typeface="+mn-cs"/>
            </a:rPr>
            <a:t>など</a:t>
          </a:r>
          <a:r>
            <a:rPr kumimoji="1" lang="ja-JP" altLang="ja-JP" sz="1000" b="0" i="0" baseline="0">
              <a:solidFill>
                <a:schemeClr val="dk1"/>
              </a:solidFill>
              <a:effectLst/>
              <a:latin typeface="+mn-lt"/>
              <a:ea typeface="+mn-ea"/>
              <a:cs typeface="+mn-cs"/>
            </a:rPr>
            <a:t>から廃棄物政策の見直しが必要となっている。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33317</xdr:rowOff>
    </xdr:from>
    <xdr:to>
      <xdr:col>23</xdr:col>
      <xdr:colOff>133350</xdr:colOff>
      <xdr:row>83</xdr:row>
      <xdr:rowOff>140934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63667"/>
          <a:ext cx="838200" cy="10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139810</xdr:rowOff>
    </xdr:from>
    <xdr:to>
      <xdr:col>19</xdr:col>
      <xdr:colOff>133350</xdr:colOff>
      <xdr:row>83</xdr:row>
      <xdr:rowOff>33317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98710"/>
          <a:ext cx="889000" cy="6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121405</xdr:rowOff>
    </xdr:from>
    <xdr:to>
      <xdr:col>15</xdr:col>
      <xdr:colOff>82550</xdr:colOff>
      <xdr:row>82</xdr:row>
      <xdr:rowOff>139810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80305"/>
          <a:ext cx="889000" cy="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81590</xdr:rowOff>
    </xdr:from>
    <xdr:to>
      <xdr:col>11</xdr:col>
      <xdr:colOff>31750</xdr:colOff>
      <xdr:row>82</xdr:row>
      <xdr:rowOff>121405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40490"/>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90134</xdr:rowOff>
    </xdr:from>
    <xdr:to>
      <xdr:col>23</xdr:col>
      <xdr:colOff>184150</xdr:colOff>
      <xdr:row>84</xdr:row>
      <xdr:rowOff>20284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62211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153967</xdr:rowOff>
    </xdr:from>
    <xdr:to>
      <xdr:col>19</xdr:col>
      <xdr:colOff>184150</xdr:colOff>
      <xdr:row>83</xdr:row>
      <xdr:rowOff>84117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68894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9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89010</xdr:rowOff>
    </xdr:from>
    <xdr:to>
      <xdr:col>15</xdr:col>
      <xdr:colOff>133350</xdr:colOff>
      <xdr:row>83</xdr:row>
      <xdr:rowOff>19160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70605</xdr:rowOff>
    </xdr:from>
    <xdr:to>
      <xdr:col>11</xdr:col>
      <xdr:colOff>82550</xdr:colOff>
      <xdr:row>83</xdr:row>
      <xdr:rowOff>755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156982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1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30790</xdr:rowOff>
    </xdr:from>
    <xdr:to>
      <xdr:col>7</xdr:col>
      <xdr:colOff>31750</xdr:colOff>
      <xdr:row>82</xdr:row>
      <xdr:rowOff>132390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117167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7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9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ここ数年</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横ばいの状況が</a:t>
          </a:r>
          <a:r>
            <a:rPr lang="ja-JP" altLang="en-US" sz="1000" b="0" i="0" baseline="0">
              <a:solidFill>
                <a:schemeClr val="dk1"/>
              </a:solidFill>
              <a:effectLst/>
              <a:latin typeface="+mn-lt"/>
              <a:ea typeface="+mn-ea"/>
              <a:cs typeface="+mn-cs"/>
            </a:rPr>
            <a:t>続いており</a:t>
          </a:r>
          <a:r>
            <a:rPr lang="ja-JP" altLang="ja-JP" sz="1000" b="0" i="0" baseline="0">
              <a:solidFill>
                <a:schemeClr val="dk1"/>
              </a:solidFill>
              <a:effectLst/>
              <a:latin typeface="+mn-lt"/>
              <a:ea typeface="+mn-ea"/>
              <a:cs typeface="+mn-cs"/>
            </a:rPr>
            <a:t>、類似団体平均よりわずかに高い数値</a:t>
          </a:r>
          <a:r>
            <a:rPr lang="ja-JP" altLang="en-US" sz="1000" b="0" i="0" baseline="0">
              <a:solidFill>
                <a:schemeClr val="dk1"/>
              </a:solidFill>
              <a:effectLst/>
              <a:latin typeface="+mn-lt"/>
              <a:ea typeface="+mn-ea"/>
              <a:cs typeface="+mn-cs"/>
            </a:rPr>
            <a:t>であったが、令和２年度はわずかに類似団体を下回った。</a:t>
          </a:r>
          <a:r>
            <a:rPr lang="ja-JP" altLang="ja-JP" sz="1000" b="0" i="0" baseline="0">
              <a:solidFill>
                <a:schemeClr val="dk1"/>
              </a:solidFill>
              <a:effectLst/>
              <a:latin typeface="+mn-lt"/>
              <a:ea typeface="+mn-ea"/>
              <a:cs typeface="+mn-cs"/>
            </a:rPr>
            <a:t>本町の給与は国の制度に準じており、各年度の増減は職員構成や年齢階層の変動の影響が大きいと考えている。小規模自治体のため、</a:t>
          </a:r>
          <a:r>
            <a:rPr lang="ja-JP" altLang="en-US" sz="1000" b="0" i="0" baseline="0">
              <a:solidFill>
                <a:schemeClr val="dk1"/>
              </a:solidFill>
              <a:effectLst/>
              <a:latin typeface="+mn-lt"/>
              <a:ea typeface="+mn-ea"/>
              <a:cs typeface="+mn-cs"/>
            </a:rPr>
            <a:t>経験年数階層内の分布が変わった場合に</a:t>
          </a:r>
          <a:r>
            <a:rPr lang="ja-JP" altLang="ja-JP" sz="1000" b="0" i="0" baseline="0">
              <a:solidFill>
                <a:schemeClr val="dk1"/>
              </a:solidFill>
              <a:effectLst/>
              <a:latin typeface="+mn-lt"/>
              <a:ea typeface="+mn-ea"/>
              <a:cs typeface="+mn-cs"/>
            </a:rPr>
            <a:t>よっては数値の動きが顕著な場合がある。</a:t>
          </a:r>
          <a:endParaRPr lang="ja-JP" altLang="ja-JP" sz="1000">
            <a:effectLst/>
          </a:endParaRPr>
        </a:p>
        <a:p>
          <a:pPr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現状、全体の年齢構成としては高年齢層の職員が多く、今後も引き続き適正な定員管理を心掛け、全体の年齢層のバランスを勘案しながら、退職者数に見合った新規採用、適正な給与格付けを行うとともに、昇給・昇格</a:t>
          </a:r>
          <a:r>
            <a:rPr lang="ja-JP" altLang="en-US" sz="1000" b="0" i="0" baseline="0">
              <a:solidFill>
                <a:schemeClr val="dk1"/>
              </a:solidFill>
              <a:effectLst/>
              <a:latin typeface="+mn-lt"/>
              <a:ea typeface="+mn-ea"/>
              <a:cs typeface="+mn-cs"/>
            </a:rPr>
            <a:t>を</a:t>
          </a:r>
          <a:r>
            <a:rPr lang="ja-JP" altLang="ja-JP" sz="1000" b="0" i="0" baseline="0">
              <a:solidFill>
                <a:schemeClr val="dk1"/>
              </a:solidFill>
              <a:effectLst/>
              <a:latin typeface="+mn-lt"/>
              <a:ea typeface="+mn-ea"/>
              <a:cs typeface="+mn-cs"/>
            </a:rPr>
            <a:t>人事評価に基づくものとするよう努めていきたい。</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87</xdr:row>
      <xdr:rowOff>33564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823318"/>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33564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9382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56545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9382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56545</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9037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44345</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本町は屋久島と口永良部島の二つの離島を行政区域として</a:t>
          </a:r>
          <a:r>
            <a:rPr kumimoji="1" lang="ja-JP" altLang="en-US" sz="1000" b="0" i="0" baseline="0">
              <a:solidFill>
                <a:schemeClr val="dk1"/>
              </a:solidFill>
              <a:effectLst/>
              <a:latin typeface="+mn-lt"/>
              <a:ea typeface="+mn-ea"/>
              <a:cs typeface="+mn-cs"/>
            </a:rPr>
            <a:t>おり、</a:t>
          </a:r>
          <a:r>
            <a:rPr kumimoji="1" lang="ja-JP" altLang="ja-JP" sz="1000" b="0" i="0" baseline="0">
              <a:solidFill>
                <a:schemeClr val="dk1"/>
              </a:solidFill>
              <a:effectLst/>
              <a:latin typeface="+mn-lt"/>
              <a:ea typeface="+mn-ea"/>
              <a:cs typeface="+mn-cs"/>
            </a:rPr>
            <a:t>屋久島</a:t>
          </a:r>
          <a:r>
            <a:rPr kumimoji="1" lang="ja-JP" altLang="en-US" sz="1000" b="0" i="0" baseline="0">
              <a:solidFill>
                <a:schemeClr val="dk1"/>
              </a:solidFill>
              <a:effectLst/>
              <a:latin typeface="+mn-lt"/>
              <a:ea typeface="+mn-ea"/>
              <a:cs typeface="+mn-cs"/>
            </a:rPr>
            <a:t>の</a:t>
          </a:r>
          <a:r>
            <a:rPr kumimoji="1" lang="ja-JP" altLang="ja-JP" sz="1000" b="0" i="0" baseline="0">
              <a:solidFill>
                <a:schemeClr val="dk1"/>
              </a:solidFill>
              <a:effectLst/>
              <a:latin typeface="+mn-lt"/>
              <a:ea typeface="+mn-ea"/>
              <a:cs typeface="+mn-cs"/>
            </a:rPr>
            <a:t>居住区域は島の周囲沿岸部</a:t>
          </a:r>
          <a:r>
            <a:rPr kumimoji="1" lang="ja-JP" altLang="en-US" sz="1000" b="0" i="0" baseline="0">
              <a:solidFill>
                <a:schemeClr val="dk1"/>
              </a:solidFill>
              <a:effectLst/>
              <a:latin typeface="+mn-lt"/>
              <a:ea typeface="+mn-ea"/>
              <a:cs typeface="+mn-cs"/>
            </a:rPr>
            <a:t>のみで</a:t>
          </a:r>
          <a:r>
            <a:rPr kumimoji="1" lang="ja-JP" altLang="ja-JP" sz="1000" b="0" i="0" baseline="0">
              <a:solidFill>
                <a:schemeClr val="dk1"/>
              </a:solidFill>
              <a:effectLst/>
              <a:latin typeface="+mn-lt"/>
              <a:ea typeface="+mn-ea"/>
              <a:cs typeface="+mn-cs"/>
            </a:rPr>
            <a:t>行政区域が広範囲であるため本庁舎のほか５出張所、口永良部島に１出張所を設置している。したがって、出張所に</a:t>
          </a:r>
          <a:r>
            <a:rPr kumimoji="1" lang="ja-JP" altLang="en-US" sz="1000" b="0" i="0" baseline="0">
              <a:solidFill>
                <a:schemeClr val="dk1"/>
              </a:solidFill>
              <a:effectLst/>
              <a:latin typeface="+mn-lt"/>
              <a:ea typeface="+mn-ea"/>
              <a:cs typeface="+mn-cs"/>
            </a:rPr>
            <a:t>配置</a:t>
          </a:r>
          <a:r>
            <a:rPr kumimoji="1" lang="ja-JP" altLang="ja-JP" sz="1000" b="0" i="0" baseline="0">
              <a:solidFill>
                <a:schemeClr val="dk1"/>
              </a:solidFill>
              <a:effectLst/>
              <a:latin typeface="+mn-lt"/>
              <a:ea typeface="+mn-ea"/>
              <a:cs typeface="+mn-cs"/>
            </a:rPr>
            <a:t>する職員も相当数必要なことや、福祉事務所設置町として生活保護業務を移管されていること</a:t>
          </a:r>
          <a:r>
            <a:rPr kumimoji="1" lang="ja-JP" altLang="en-US" sz="1000" b="0" i="0" baseline="0">
              <a:solidFill>
                <a:schemeClr val="dk1"/>
              </a:solidFill>
              <a:effectLst/>
              <a:latin typeface="+mn-lt"/>
              <a:ea typeface="+mn-ea"/>
              <a:cs typeface="+mn-cs"/>
            </a:rPr>
            <a:t>など</a:t>
          </a:r>
          <a:r>
            <a:rPr kumimoji="1" lang="ja-JP" altLang="ja-JP" sz="1000" b="0" i="0" baseline="0">
              <a:solidFill>
                <a:schemeClr val="dk1"/>
              </a:solidFill>
              <a:effectLst/>
              <a:latin typeface="+mn-lt"/>
              <a:ea typeface="+mn-ea"/>
              <a:cs typeface="+mn-cs"/>
            </a:rPr>
            <a:t>から、本指数は類似団体平均を上回っている。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平成</a:t>
          </a:r>
          <a:r>
            <a:rPr kumimoji="1" lang="en-US" altLang="ja-JP" sz="1000" b="0" i="0" baseline="0">
              <a:solidFill>
                <a:schemeClr val="dk1"/>
              </a:solidFill>
              <a:effectLst/>
              <a:latin typeface="+mn-lt"/>
              <a:ea typeface="+mn-ea"/>
              <a:cs typeface="+mn-cs"/>
            </a:rPr>
            <a:t>19</a:t>
          </a:r>
          <a:r>
            <a:rPr kumimoji="1" lang="ja-JP" altLang="ja-JP" sz="1000" b="0" i="0" baseline="0">
              <a:solidFill>
                <a:schemeClr val="dk1"/>
              </a:solidFill>
              <a:effectLst/>
              <a:latin typeface="+mn-lt"/>
              <a:ea typeface="+mn-ea"/>
              <a:cs typeface="+mn-cs"/>
            </a:rPr>
            <a:t>年の合併以降、職員数削減</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自然減という形で年々減少</a:t>
          </a:r>
          <a:r>
            <a:rPr kumimoji="1" lang="ja-JP" altLang="en-US" sz="1000" b="0" i="0" baseline="0">
              <a:solidFill>
                <a:schemeClr val="dk1"/>
              </a:solidFill>
              <a:effectLst/>
              <a:latin typeface="+mn-lt"/>
              <a:ea typeface="+mn-ea"/>
              <a:cs typeface="+mn-cs"/>
            </a:rPr>
            <a:t>傾向にあったが</a:t>
          </a:r>
          <a:r>
            <a:rPr kumimoji="1" lang="ja-JP" altLang="ja-JP" sz="1000" b="0" i="0" baseline="0">
              <a:solidFill>
                <a:schemeClr val="dk1"/>
              </a:solidFill>
              <a:effectLst/>
              <a:latin typeface="+mn-lt"/>
              <a:ea typeface="+mn-ea"/>
              <a:cs typeface="+mn-cs"/>
            </a:rPr>
            <a:t>、今後</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現職員の年齢構成から職員数削減はこれまでのようには</a:t>
          </a:r>
          <a:r>
            <a:rPr kumimoji="1" lang="ja-JP" altLang="en-US" sz="1000" b="0" i="0" baseline="0">
              <a:solidFill>
                <a:schemeClr val="dk1"/>
              </a:solidFill>
              <a:effectLst/>
              <a:latin typeface="+mn-lt"/>
              <a:ea typeface="+mn-ea"/>
              <a:cs typeface="+mn-cs"/>
            </a:rPr>
            <a:t>進まないた</a:t>
          </a:r>
          <a:r>
            <a:rPr kumimoji="1" lang="ja-JP" altLang="ja-JP" sz="1000" b="0" i="0" baseline="0">
              <a:solidFill>
                <a:schemeClr val="dk1"/>
              </a:solidFill>
              <a:effectLst/>
              <a:latin typeface="+mn-lt"/>
              <a:ea typeface="+mn-ea"/>
              <a:cs typeface="+mn-cs"/>
            </a:rPr>
            <a:t>め、</a:t>
          </a:r>
          <a:r>
            <a:rPr kumimoji="1" lang="ja-JP" altLang="en-US" sz="1000" b="0" i="0" baseline="0">
              <a:solidFill>
                <a:schemeClr val="dk1"/>
              </a:solidFill>
              <a:effectLst/>
              <a:latin typeface="+mn-lt"/>
              <a:ea typeface="+mn-ea"/>
              <a:cs typeface="+mn-cs"/>
            </a:rPr>
            <a:t>事務の効率化</a:t>
          </a:r>
          <a:r>
            <a:rPr kumimoji="1" lang="ja-JP" altLang="ja-JP" sz="1000" b="0" i="0" baseline="0">
              <a:solidFill>
                <a:schemeClr val="dk1"/>
              </a:solidFill>
              <a:effectLst/>
              <a:latin typeface="+mn-lt"/>
              <a:ea typeface="+mn-ea"/>
              <a:cs typeface="+mn-cs"/>
            </a:rPr>
            <a:t>を図り</a:t>
          </a:r>
          <a:r>
            <a:rPr kumimoji="1" lang="ja-JP" altLang="en-US" sz="1000" b="0" i="0" baseline="0">
              <a:solidFill>
                <a:schemeClr val="dk1"/>
              </a:solidFill>
              <a:effectLst/>
              <a:latin typeface="+mn-lt"/>
              <a:ea typeface="+mn-ea"/>
              <a:cs typeface="+mn-cs"/>
            </a:rPr>
            <a:t>ながら人員の</a:t>
          </a:r>
          <a:r>
            <a:rPr kumimoji="1" lang="ja-JP" altLang="ja-JP" sz="1000" b="0" i="0" baseline="0">
              <a:solidFill>
                <a:schemeClr val="dk1"/>
              </a:solidFill>
              <a:effectLst/>
              <a:latin typeface="+mn-lt"/>
              <a:ea typeface="+mn-ea"/>
              <a:cs typeface="+mn-cs"/>
            </a:rPr>
            <a:t>抑制に努めていく。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44933</xdr:rowOff>
    </xdr:from>
    <xdr:to>
      <xdr:col>81</xdr:col>
      <xdr:colOff>44450</xdr:colOff>
      <xdr:row>62</xdr:row>
      <xdr:rowOff>51689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674833"/>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43002</xdr:rowOff>
    </xdr:from>
    <xdr:to>
      <xdr:col>77</xdr:col>
      <xdr:colOff>44450</xdr:colOff>
      <xdr:row>62</xdr:row>
      <xdr:rowOff>51689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7290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26112</xdr:rowOff>
    </xdr:from>
    <xdr:to>
      <xdr:col>72</xdr:col>
      <xdr:colOff>203200</xdr:colOff>
      <xdr:row>62</xdr:row>
      <xdr:rowOff>43002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56012"/>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10668</xdr:rowOff>
    </xdr:from>
    <xdr:to>
      <xdr:col>68</xdr:col>
      <xdr:colOff>152400</xdr:colOff>
      <xdr:row>62</xdr:row>
      <xdr:rowOff>26112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40568"/>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165583</xdr:rowOff>
    </xdr:from>
    <xdr:to>
      <xdr:col>81</xdr:col>
      <xdr:colOff>95250</xdr:colOff>
      <xdr:row>62</xdr:row>
      <xdr:rowOff>95733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137660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9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889</xdr:rowOff>
    </xdr:from>
    <xdr:to>
      <xdr:col>77</xdr:col>
      <xdr:colOff>95250</xdr:colOff>
      <xdr:row>62</xdr:row>
      <xdr:rowOff>102489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87266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1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163652</xdr:rowOff>
    </xdr:from>
    <xdr:to>
      <xdr:col>73</xdr:col>
      <xdr:colOff>44450</xdr:colOff>
      <xdr:row>62</xdr:row>
      <xdr:rowOff>93802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78579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0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146762</xdr:rowOff>
    </xdr:from>
    <xdr:to>
      <xdr:col>68</xdr:col>
      <xdr:colOff>203200</xdr:colOff>
      <xdr:row>62</xdr:row>
      <xdr:rowOff>76912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61689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131318</xdr:rowOff>
    </xdr:from>
    <xdr:to>
      <xdr:col>64</xdr:col>
      <xdr:colOff>152400</xdr:colOff>
      <xdr:row>62</xdr:row>
      <xdr:rowOff>61468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46245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baseline="0">
              <a:solidFill>
                <a:schemeClr val="dk1"/>
              </a:solidFill>
              <a:effectLst/>
              <a:latin typeface="+mn-ea"/>
              <a:ea typeface="+mn-ea"/>
              <a:cs typeface="+mn-cs"/>
            </a:rPr>
            <a:t>　</a:t>
          </a:r>
          <a:r>
            <a:rPr kumimoji="1" lang="ja-JP" altLang="ja-JP" sz="950" b="0" i="0" baseline="0">
              <a:solidFill>
                <a:schemeClr val="dk1"/>
              </a:solidFill>
              <a:effectLst/>
              <a:latin typeface="+mn-ea"/>
              <a:ea typeface="+mn-ea"/>
              <a:cs typeface="+mn-cs"/>
            </a:rPr>
            <a:t>平成</a:t>
          </a:r>
          <a:r>
            <a:rPr kumimoji="1" lang="en-US" altLang="ja-JP" sz="950" b="0" i="0" baseline="0">
              <a:solidFill>
                <a:schemeClr val="dk1"/>
              </a:solidFill>
              <a:effectLst/>
              <a:latin typeface="+mn-ea"/>
              <a:ea typeface="+mn-ea"/>
              <a:cs typeface="+mn-cs"/>
            </a:rPr>
            <a:t>22</a:t>
          </a:r>
          <a:r>
            <a:rPr kumimoji="1" lang="ja-JP" altLang="ja-JP" sz="950" b="0" i="0" baseline="0">
              <a:solidFill>
                <a:schemeClr val="dk1"/>
              </a:solidFill>
              <a:effectLst/>
              <a:latin typeface="+mn-ea"/>
              <a:ea typeface="+mn-ea"/>
              <a:cs typeface="+mn-cs"/>
            </a:rPr>
            <a:t>年度に策定した公債費負担適正化計画に基づき、新規地方債の発行抑制に努め</a:t>
          </a:r>
          <a:r>
            <a:rPr kumimoji="1" lang="ja-JP" altLang="en-US" sz="950" b="0" i="0" baseline="0">
              <a:solidFill>
                <a:schemeClr val="dk1"/>
              </a:solidFill>
              <a:effectLst/>
              <a:latin typeface="+mn-ea"/>
              <a:ea typeface="+mn-ea"/>
              <a:cs typeface="+mn-cs"/>
            </a:rPr>
            <a:t>、</a:t>
          </a:r>
          <a:r>
            <a:rPr kumimoji="1" lang="ja-JP" altLang="ja-JP" sz="950" b="0" i="0" baseline="0">
              <a:solidFill>
                <a:schemeClr val="dk1"/>
              </a:solidFill>
              <a:effectLst/>
              <a:latin typeface="+mn-ea"/>
              <a:ea typeface="+mn-ea"/>
              <a:cs typeface="+mn-cs"/>
            </a:rPr>
            <a:t>平成</a:t>
          </a:r>
          <a:r>
            <a:rPr kumimoji="1" lang="en-US" altLang="ja-JP" sz="950" b="0" i="0" baseline="0">
              <a:solidFill>
                <a:schemeClr val="dk1"/>
              </a:solidFill>
              <a:effectLst/>
              <a:latin typeface="+mn-ea"/>
              <a:ea typeface="+mn-ea"/>
              <a:cs typeface="+mn-cs"/>
            </a:rPr>
            <a:t>24</a:t>
          </a:r>
          <a:r>
            <a:rPr kumimoji="1" lang="ja-JP" altLang="ja-JP" sz="950" b="0" i="0" baseline="0">
              <a:solidFill>
                <a:schemeClr val="dk1"/>
              </a:solidFill>
              <a:effectLst/>
              <a:latin typeface="+mn-ea"/>
              <a:ea typeface="+mn-ea"/>
              <a:cs typeface="+mn-cs"/>
            </a:rPr>
            <a:t>年度決算</a:t>
          </a:r>
          <a:r>
            <a:rPr kumimoji="1" lang="ja-JP" altLang="en-US" sz="950" b="0" i="0" baseline="0">
              <a:solidFill>
                <a:schemeClr val="dk1"/>
              </a:solidFill>
              <a:effectLst/>
              <a:latin typeface="+mn-ea"/>
              <a:ea typeface="+mn-ea"/>
              <a:cs typeface="+mn-cs"/>
            </a:rPr>
            <a:t>で</a:t>
          </a:r>
          <a:r>
            <a:rPr kumimoji="1" lang="en-US" altLang="ja-JP" sz="950" b="0" i="0" baseline="0">
              <a:solidFill>
                <a:schemeClr val="dk1"/>
              </a:solidFill>
              <a:effectLst/>
              <a:latin typeface="+mn-ea"/>
              <a:ea typeface="+mn-ea"/>
              <a:cs typeface="+mn-cs"/>
            </a:rPr>
            <a:t>18</a:t>
          </a:r>
          <a:r>
            <a:rPr kumimoji="1" lang="ja-JP" altLang="ja-JP" sz="950" b="0" i="0" baseline="0">
              <a:solidFill>
                <a:schemeClr val="dk1"/>
              </a:solidFill>
              <a:effectLst/>
              <a:latin typeface="+mn-ea"/>
              <a:ea typeface="+mn-ea"/>
              <a:cs typeface="+mn-cs"/>
            </a:rPr>
            <a:t>％を下回</a:t>
          </a:r>
          <a:r>
            <a:rPr kumimoji="1" lang="ja-JP" altLang="en-US" sz="950" b="0" i="0" baseline="0">
              <a:solidFill>
                <a:schemeClr val="dk1"/>
              </a:solidFill>
              <a:effectLst/>
              <a:latin typeface="+mn-ea"/>
              <a:ea typeface="+mn-ea"/>
              <a:cs typeface="+mn-cs"/>
            </a:rPr>
            <a:t>り、</a:t>
          </a:r>
          <a:r>
            <a:rPr kumimoji="1" lang="ja-JP" altLang="ja-JP" sz="950" b="0" i="0" baseline="0">
              <a:solidFill>
                <a:schemeClr val="dk1"/>
              </a:solidFill>
              <a:effectLst/>
              <a:latin typeface="+mn-ea"/>
              <a:ea typeface="+mn-ea"/>
              <a:cs typeface="+mn-cs"/>
            </a:rPr>
            <a:t>令和</a:t>
          </a:r>
          <a:r>
            <a:rPr kumimoji="1" lang="ja-JP" altLang="en-US" sz="950" b="0" i="0" baseline="0">
              <a:solidFill>
                <a:schemeClr val="dk1"/>
              </a:solidFill>
              <a:effectLst/>
              <a:latin typeface="+mn-ea"/>
              <a:ea typeface="+mn-ea"/>
              <a:cs typeface="+mn-cs"/>
            </a:rPr>
            <a:t>２</a:t>
          </a:r>
          <a:r>
            <a:rPr kumimoji="1" lang="ja-JP" altLang="ja-JP" sz="950" b="0" i="0" baseline="0">
              <a:solidFill>
                <a:schemeClr val="dk1"/>
              </a:solidFill>
              <a:effectLst/>
              <a:latin typeface="+mn-ea"/>
              <a:ea typeface="+mn-ea"/>
              <a:cs typeface="+mn-cs"/>
            </a:rPr>
            <a:t>年度決算</a:t>
          </a:r>
          <a:r>
            <a:rPr kumimoji="1" lang="ja-JP" altLang="en-US" sz="950" b="0" i="0" baseline="0">
              <a:solidFill>
                <a:schemeClr val="dk1"/>
              </a:solidFill>
              <a:effectLst/>
              <a:latin typeface="+mn-ea"/>
              <a:ea typeface="+mn-ea"/>
              <a:cs typeface="+mn-cs"/>
            </a:rPr>
            <a:t>でも</a:t>
          </a:r>
          <a:r>
            <a:rPr kumimoji="1" lang="en-US" altLang="ja-JP" sz="950" b="0" i="0" baseline="0">
              <a:solidFill>
                <a:schemeClr val="dk1"/>
              </a:solidFill>
              <a:effectLst/>
              <a:latin typeface="+mn-ea"/>
              <a:ea typeface="+mn-ea"/>
              <a:cs typeface="+mn-cs"/>
            </a:rPr>
            <a:t>13.1</a:t>
          </a:r>
          <a:r>
            <a:rPr kumimoji="1" lang="ja-JP" altLang="en-US" sz="950" b="0" i="0" baseline="0">
              <a:solidFill>
                <a:schemeClr val="dk1"/>
              </a:solidFill>
              <a:effectLst/>
              <a:latin typeface="+mn-ea"/>
              <a:ea typeface="+mn-ea"/>
              <a:cs typeface="+mn-cs"/>
            </a:rPr>
            <a:t>％と</a:t>
          </a:r>
          <a:r>
            <a:rPr kumimoji="1" lang="ja-JP" altLang="ja-JP" sz="950" b="0" i="0" baseline="0">
              <a:solidFill>
                <a:schemeClr val="dk1"/>
              </a:solidFill>
              <a:effectLst/>
              <a:latin typeface="+mn-ea"/>
              <a:ea typeface="+mn-ea"/>
              <a:cs typeface="+mn-cs"/>
            </a:rPr>
            <a:t>前年度から</a:t>
          </a:r>
          <a:r>
            <a:rPr kumimoji="1" lang="en-US" altLang="ja-JP" sz="950" b="0" i="0" baseline="0">
              <a:solidFill>
                <a:schemeClr val="dk1"/>
              </a:solidFill>
              <a:effectLst/>
              <a:latin typeface="+mn-ea"/>
              <a:ea typeface="+mn-ea"/>
              <a:cs typeface="+mn-cs"/>
            </a:rPr>
            <a:t>0.8</a:t>
          </a:r>
          <a:r>
            <a:rPr kumimoji="1" lang="ja-JP" altLang="ja-JP" sz="950" b="0" i="0" baseline="0">
              <a:solidFill>
                <a:schemeClr val="dk1"/>
              </a:solidFill>
              <a:effectLst/>
              <a:latin typeface="+mn-ea"/>
              <a:ea typeface="+mn-ea"/>
              <a:cs typeface="+mn-cs"/>
            </a:rPr>
            <a:t>ポイント</a:t>
          </a:r>
          <a:r>
            <a:rPr kumimoji="1" lang="ja-JP" altLang="en-US" sz="950" b="0" i="0" baseline="0">
              <a:solidFill>
                <a:schemeClr val="dk1"/>
              </a:solidFill>
              <a:effectLst/>
              <a:latin typeface="+mn-ea"/>
              <a:ea typeface="+mn-ea"/>
              <a:cs typeface="+mn-cs"/>
            </a:rPr>
            <a:t>減少</a:t>
          </a:r>
          <a:r>
            <a:rPr kumimoji="1" lang="ja-JP" altLang="ja-JP" sz="950" b="0" i="0" baseline="0">
              <a:solidFill>
                <a:schemeClr val="dk1"/>
              </a:solidFill>
              <a:effectLst/>
              <a:latin typeface="+mn-ea"/>
              <a:ea typeface="+mn-ea"/>
              <a:cs typeface="+mn-cs"/>
            </a:rPr>
            <a:t>した。これは庁舎建設や光回線敷設事業</a:t>
          </a:r>
          <a:r>
            <a:rPr kumimoji="1" lang="ja-JP" altLang="en-US" sz="950" b="0" i="0" baseline="0">
              <a:solidFill>
                <a:schemeClr val="dk1"/>
              </a:solidFill>
              <a:effectLst/>
              <a:latin typeface="+mn-ea"/>
              <a:ea typeface="+mn-ea"/>
              <a:cs typeface="+mn-cs"/>
            </a:rPr>
            <a:t>などの</a:t>
          </a:r>
          <a:r>
            <a:rPr kumimoji="1" lang="ja-JP" altLang="ja-JP" sz="950" b="0" i="0" baseline="0">
              <a:solidFill>
                <a:schemeClr val="dk1"/>
              </a:solidFill>
              <a:effectLst/>
              <a:latin typeface="+mn-ea"/>
              <a:ea typeface="+mn-ea"/>
              <a:cs typeface="+mn-cs"/>
            </a:rPr>
            <a:t>大規模事業</a:t>
          </a:r>
          <a:r>
            <a:rPr kumimoji="1" lang="ja-JP" altLang="en-US" sz="950" b="0" i="0" baseline="0">
              <a:solidFill>
                <a:schemeClr val="dk1"/>
              </a:solidFill>
              <a:effectLst/>
              <a:latin typeface="+mn-ea"/>
              <a:ea typeface="+mn-ea"/>
              <a:cs typeface="+mn-cs"/>
            </a:rPr>
            <a:t>が終了したことによるもので、今後、</a:t>
          </a:r>
          <a:r>
            <a:rPr kumimoji="1" lang="ja-JP" altLang="ja-JP" sz="950" b="0" i="0" baseline="0">
              <a:solidFill>
                <a:schemeClr val="dk1"/>
              </a:solidFill>
              <a:effectLst/>
              <a:latin typeface="+mn-ea"/>
              <a:ea typeface="+mn-ea"/>
              <a:cs typeface="+mn-cs"/>
            </a:rPr>
            <a:t>ごみ処理施設建設事業などによる多額の新発債が見込まれるため、</a:t>
          </a:r>
          <a:r>
            <a:rPr kumimoji="1" lang="ja-JP" altLang="en-US" sz="950" b="0" i="0" baseline="0">
              <a:solidFill>
                <a:schemeClr val="dk1"/>
              </a:solidFill>
              <a:effectLst/>
              <a:latin typeface="+mn-ea"/>
              <a:ea typeface="+mn-ea"/>
              <a:cs typeface="+mn-cs"/>
            </a:rPr>
            <a:t>上昇に転じることが予想される。</a:t>
          </a:r>
          <a:endParaRPr kumimoji="1" lang="en-US" altLang="ja-JP" sz="950" b="0" i="0" baseline="0">
            <a:solidFill>
              <a:schemeClr val="dk1"/>
            </a:solidFill>
            <a:effectLst/>
            <a:latin typeface="+mn-ea"/>
            <a:ea typeface="+mn-ea"/>
            <a:cs typeface="+mn-cs"/>
          </a:endParaRPr>
        </a:p>
        <a:p>
          <a:r>
            <a:rPr kumimoji="1" lang="ja-JP" altLang="en-US" sz="950" b="0" i="0" baseline="0">
              <a:solidFill>
                <a:schemeClr val="dk1"/>
              </a:solidFill>
              <a:effectLst/>
              <a:latin typeface="+mn-ea"/>
              <a:ea typeface="+mn-ea"/>
              <a:cs typeface="+mn-cs"/>
            </a:rPr>
            <a:t>　現状においても</a:t>
          </a:r>
          <a:r>
            <a:rPr kumimoji="1" lang="ja-JP" altLang="ja-JP" sz="950" b="0" i="0" baseline="0">
              <a:solidFill>
                <a:schemeClr val="dk1"/>
              </a:solidFill>
              <a:effectLst/>
              <a:latin typeface="+mn-ea"/>
              <a:ea typeface="+mn-ea"/>
              <a:cs typeface="+mn-cs"/>
            </a:rPr>
            <a:t>類似団体平均を大きく上回って</a:t>
          </a:r>
          <a:r>
            <a:rPr kumimoji="1" lang="ja-JP" altLang="en-US" sz="950" b="0" i="0" baseline="0">
              <a:solidFill>
                <a:schemeClr val="dk1"/>
              </a:solidFill>
              <a:effectLst/>
              <a:latin typeface="+mn-ea"/>
              <a:ea typeface="+mn-ea"/>
              <a:cs typeface="+mn-cs"/>
            </a:rPr>
            <a:t>おり、</a:t>
          </a:r>
          <a:r>
            <a:rPr kumimoji="1" lang="ja-JP" altLang="ja-JP" sz="950" b="0" i="0" baseline="0">
              <a:solidFill>
                <a:schemeClr val="dk1"/>
              </a:solidFill>
              <a:effectLst/>
              <a:latin typeface="+mn-ea"/>
              <a:ea typeface="+mn-ea"/>
              <a:cs typeface="+mn-cs"/>
            </a:rPr>
            <a:t>県内でも突出して</a:t>
          </a:r>
          <a:r>
            <a:rPr kumimoji="1" lang="ja-JP" altLang="en-US" sz="950" b="0" i="0" baseline="0">
              <a:solidFill>
                <a:schemeClr val="dk1"/>
              </a:solidFill>
              <a:effectLst/>
              <a:latin typeface="+mn-ea"/>
              <a:ea typeface="+mn-ea"/>
              <a:cs typeface="+mn-cs"/>
            </a:rPr>
            <a:t>いることから</a:t>
          </a:r>
          <a:r>
            <a:rPr kumimoji="1" lang="ja-JP" altLang="ja-JP" sz="950" b="0" i="0" baseline="0">
              <a:solidFill>
                <a:schemeClr val="dk1"/>
              </a:solidFill>
              <a:effectLst/>
              <a:latin typeface="+mn-ea"/>
              <a:ea typeface="+mn-ea"/>
              <a:cs typeface="+mn-cs"/>
            </a:rPr>
            <a:t>、公共施設整備基金の活用や</a:t>
          </a:r>
          <a:r>
            <a:rPr kumimoji="1" lang="ja-JP" altLang="en-US" sz="950" b="0" i="0" baseline="0">
              <a:solidFill>
                <a:schemeClr val="dk1"/>
              </a:solidFill>
              <a:effectLst/>
              <a:latin typeface="+mn-ea"/>
              <a:ea typeface="+mn-ea"/>
              <a:cs typeface="+mn-cs"/>
            </a:rPr>
            <a:t>当該年度の起債額を</a:t>
          </a:r>
          <a:r>
            <a:rPr kumimoji="1" lang="ja-JP" altLang="ja-JP" sz="950" b="0" i="0" baseline="0">
              <a:solidFill>
                <a:schemeClr val="dk1"/>
              </a:solidFill>
              <a:effectLst/>
              <a:latin typeface="+mn-ea"/>
              <a:ea typeface="+mn-ea"/>
              <a:cs typeface="+mn-cs"/>
            </a:rPr>
            <a:t>元金償還額以下に抑制するなど、普通建設事業の適正な計画・管理・縮小を行い、</a:t>
          </a:r>
          <a:r>
            <a:rPr kumimoji="1" lang="ja-JP" altLang="en-US" sz="950" b="0" i="0" baseline="0">
              <a:solidFill>
                <a:schemeClr val="dk1"/>
              </a:solidFill>
              <a:effectLst/>
              <a:latin typeface="+mn-ea"/>
              <a:ea typeface="+mn-ea"/>
              <a:cs typeface="+mn-cs"/>
            </a:rPr>
            <a:t>綿密な</a:t>
          </a:r>
          <a:r>
            <a:rPr kumimoji="1" lang="ja-JP" altLang="ja-JP" sz="950" b="0" i="0" baseline="0">
              <a:solidFill>
                <a:schemeClr val="dk1"/>
              </a:solidFill>
              <a:effectLst/>
              <a:latin typeface="+mn-ea"/>
              <a:ea typeface="+mn-ea"/>
              <a:cs typeface="+mn-cs"/>
            </a:rPr>
            <a:t>財政計画によ</a:t>
          </a:r>
          <a:r>
            <a:rPr kumimoji="1" lang="ja-JP" altLang="en-US" sz="950" b="0" i="0" baseline="0">
              <a:solidFill>
                <a:schemeClr val="dk1"/>
              </a:solidFill>
              <a:effectLst/>
              <a:latin typeface="+mn-ea"/>
              <a:ea typeface="+mn-ea"/>
              <a:cs typeface="+mn-cs"/>
            </a:rPr>
            <a:t>る</a:t>
          </a:r>
          <a:r>
            <a:rPr kumimoji="1" lang="ja-JP" altLang="ja-JP" sz="950" b="0" i="0" baseline="0">
              <a:solidFill>
                <a:schemeClr val="dk1"/>
              </a:solidFill>
              <a:effectLst/>
              <a:latin typeface="+mn-ea"/>
              <a:ea typeface="+mn-ea"/>
              <a:cs typeface="+mn-cs"/>
            </a:rPr>
            <a:t>適正な公債費管理に努める。</a:t>
          </a:r>
          <a:endParaRPr kumimoji="1" lang="ja-JP" altLang="en-US" sz="950">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3556</xdr:rowOff>
    </xdr:from>
    <xdr:to>
      <xdr:col>81</xdr:col>
      <xdr:colOff>44450</xdr:colOff>
      <xdr:row>43</xdr:row>
      <xdr:rowOff>42164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7590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32512</xdr:rowOff>
    </xdr:from>
    <xdr:to>
      <xdr:col>77</xdr:col>
      <xdr:colOff>44450</xdr:colOff>
      <xdr:row>43</xdr:row>
      <xdr:rowOff>42164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048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32512</xdr:rowOff>
    </xdr:from>
    <xdr:to>
      <xdr:col>72</xdr:col>
      <xdr:colOff>203200</xdr:colOff>
      <xdr:row>43</xdr:row>
      <xdr:rowOff>37338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048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37338</xdr:rowOff>
    </xdr:from>
    <xdr:to>
      <xdr:col>68</xdr:col>
      <xdr:colOff>152400</xdr:colOff>
      <xdr:row>43</xdr:row>
      <xdr:rowOff>66294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0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124206</xdr:rowOff>
    </xdr:from>
    <xdr:to>
      <xdr:col>81</xdr:col>
      <xdr:colOff>95250</xdr:colOff>
      <xdr:row>43</xdr:row>
      <xdr:rowOff>54356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96283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9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162814</xdr:rowOff>
    </xdr:from>
    <xdr:to>
      <xdr:col>77</xdr:col>
      <xdr:colOff>95250</xdr:colOff>
      <xdr:row>43</xdr:row>
      <xdr:rowOff>92964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77741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5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153162</xdr:rowOff>
    </xdr:from>
    <xdr:to>
      <xdr:col>73</xdr:col>
      <xdr:colOff>44450</xdr:colOff>
      <xdr:row>43</xdr:row>
      <xdr:rowOff>83312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68089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157988</xdr:rowOff>
    </xdr:from>
    <xdr:to>
      <xdr:col>68</xdr:col>
      <xdr:colOff>203200</xdr:colOff>
      <xdr:row>43</xdr:row>
      <xdr:rowOff>88138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72915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新規地方債の発行抑制</a:t>
          </a:r>
          <a:r>
            <a:rPr kumimoji="1" lang="ja-JP" altLang="en-US" sz="1000" b="0" i="0" baseline="0">
              <a:solidFill>
                <a:schemeClr val="dk1"/>
              </a:solidFill>
              <a:effectLst/>
              <a:latin typeface="+mn-lt"/>
              <a:ea typeface="+mn-ea"/>
              <a:cs typeface="+mn-cs"/>
            </a:rPr>
            <a:t>に努めるとともに、</a:t>
          </a:r>
          <a:r>
            <a:rPr kumimoji="1" lang="ja-JP" altLang="ja-JP" sz="1000" b="0" i="0" baseline="0">
              <a:solidFill>
                <a:schemeClr val="dk1"/>
              </a:solidFill>
              <a:effectLst/>
              <a:latin typeface="+mn-lt"/>
              <a:ea typeface="+mn-ea"/>
              <a:cs typeface="+mn-cs"/>
            </a:rPr>
            <a:t>経常経費の見直し</a:t>
          </a:r>
          <a:r>
            <a:rPr kumimoji="1" lang="ja-JP" altLang="en-US" sz="1000" b="0" i="0" baseline="0">
              <a:solidFill>
                <a:schemeClr val="dk1"/>
              </a:solidFill>
              <a:effectLst/>
              <a:latin typeface="+mn-lt"/>
              <a:ea typeface="+mn-ea"/>
              <a:cs typeface="+mn-cs"/>
            </a:rPr>
            <a:t>及び</a:t>
          </a:r>
          <a:r>
            <a:rPr kumimoji="1" lang="ja-JP" altLang="ja-JP" sz="1000" b="0" i="0" baseline="0">
              <a:solidFill>
                <a:schemeClr val="dk1"/>
              </a:solidFill>
              <a:effectLst/>
              <a:latin typeface="+mn-lt"/>
              <a:ea typeface="+mn-ea"/>
              <a:cs typeface="+mn-cs"/>
            </a:rPr>
            <a:t>投資的事業の厳選</a:t>
          </a:r>
          <a:r>
            <a:rPr kumimoji="1" lang="ja-JP" altLang="en-US" sz="1000" b="0" i="0" baseline="0">
              <a:solidFill>
                <a:schemeClr val="dk1"/>
              </a:solidFill>
              <a:effectLst/>
              <a:latin typeface="+mn-lt"/>
              <a:ea typeface="+mn-ea"/>
              <a:cs typeface="+mn-cs"/>
            </a:rPr>
            <a:t>などの歳出抑制を行って財政健全化に努めてきたところであり、その効果として、年度によって若干の増減はあるものの、概ね</a:t>
          </a:r>
          <a:r>
            <a:rPr kumimoji="1" lang="ja-JP" altLang="ja-JP" sz="1000" b="0" i="0" baseline="0">
              <a:solidFill>
                <a:schemeClr val="dk1"/>
              </a:solidFill>
              <a:effectLst/>
              <a:latin typeface="+mn-lt"/>
              <a:ea typeface="+mn-ea"/>
              <a:cs typeface="+mn-cs"/>
            </a:rPr>
            <a:t>改善</a:t>
          </a:r>
          <a:r>
            <a:rPr kumimoji="1" lang="ja-JP" altLang="en-US" sz="1000" b="0" i="0" baseline="0">
              <a:solidFill>
                <a:schemeClr val="dk1"/>
              </a:solidFill>
              <a:effectLst/>
              <a:latin typeface="+mn-lt"/>
              <a:ea typeface="+mn-ea"/>
              <a:cs typeface="+mn-cs"/>
            </a:rPr>
            <a:t>がな</a:t>
          </a:r>
          <a:r>
            <a:rPr kumimoji="1" lang="ja-JP" altLang="ja-JP" sz="1000" b="0" i="0" baseline="0">
              <a:solidFill>
                <a:schemeClr val="dk1"/>
              </a:solidFill>
              <a:effectLst/>
              <a:latin typeface="+mn-lt"/>
              <a:ea typeface="+mn-ea"/>
              <a:cs typeface="+mn-cs"/>
            </a:rPr>
            <a:t>されてきた</a:t>
          </a:r>
          <a:r>
            <a:rPr kumimoji="1" lang="ja-JP" altLang="en-US" sz="1000" b="0" i="0" baseline="0">
              <a:solidFill>
                <a:schemeClr val="dk1"/>
              </a:solidFill>
              <a:effectLst/>
              <a:latin typeface="+mn-lt"/>
              <a:ea typeface="+mn-ea"/>
              <a:cs typeface="+mn-cs"/>
            </a:rPr>
            <a:t>。しかし、依然として、類似団体と比較すると高い比率となっていることから、引き続き取り組むこととする。</a:t>
          </a:r>
          <a:endParaRPr kumimoji="1" lang="en-US" altLang="ja-JP" sz="1000" b="0" i="0" baseline="0">
            <a:solidFill>
              <a:schemeClr val="dk1"/>
            </a:solidFill>
            <a:effectLst/>
            <a:latin typeface="+mn-lt"/>
            <a:ea typeface="+mn-ea"/>
            <a:cs typeface="+mn-cs"/>
          </a:endParaRPr>
        </a:p>
        <a:p>
          <a:r>
            <a:rPr kumimoji="1" lang="ja-JP" altLang="en-US" sz="1000" b="0" i="0" baseline="0">
              <a:solidFill>
                <a:schemeClr val="dk1"/>
              </a:solidFill>
              <a:effectLst/>
              <a:latin typeface="+mn-lt"/>
              <a:ea typeface="+mn-ea"/>
              <a:cs typeface="+mn-cs"/>
            </a:rPr>
            <a:t>　今回の大幅な減少（</a:t>
          </a:r>
          <a:r>
            <a:rPr kumimoji="1" lang="en-US" altLang="ja-JP" sz="1000" b="0" i="0" baseline="0">
              <a:solidFill>
                <a:schemeClr val="dk1"/>
              </a:solidFill>
              <a:effectLst/>
              <a:latin typeface="+mn-lt"/>
              <a:ea typeface="+mn-ea"/>
              <a:cs typeface="+mn-cs"/>
            </a:rPr>
            <a:t>10.7</a:t>
          </a:r>
          <a:r>
            <a:rPr kumimoji="1" lang="ja-JP" altLang="en-US" sz="1000" b="0" i="0" baseline="0">
              <a:solidFill>
                <a:schemeClr val="dk1"/>
              </a:solidFill>
              <a:effectLst/>
              <a:latin typeface="+mn-lt"/>
              <a:ea typeface="+mn-ea"/>
              <a:cs typeface="+mn-cs"/>
            </a:rPr>
            <a:t>ポイント減）は、ごみ処理施設の償還や畑地帯総合整備事業償還助成金が終了したことによるものである。今後新たな</a:t>
          </a:r>
          <a:r>
            <a:rPr kumimoji="1" lang="ja-JP" altLang="ja-JP" sz="1000" b="0" i="0" baseline="0">
              <a:solidFill>
                <a:schemeClr val="dk1"/>
              </a:solidFill>
              <a:effectLst/>
              <a:latin typeface="+mn-lt"/>
              <a:ea typeface="+mn-ea"/>
              <a:cs typeface="+mn-cs"/>
            </a:rPr>
            <a:t>ごみ処理施設建設</a:t>
          </a:r>
          <a:r>
            <a:rPr kumimoji="1" lang="ja-JP" altLang="en-US" sz="1000" b="0" i="0" baseline="0">
              <a:solidFill>
                <a:schemeClr val="dk1"/>
              </a:solidFill>
              <a:effectLst/>
              <a:latin typeface="+mn-lt"/>
              <a:ea typeface="+mn-ea"/>
              <a:cs typeface="+mn-cs"/>
            </a:rPr>
            <a:t>や各種公共施設の改修</a:t>
          </a:r>
          <a:r>
            <a:rPr kumimoji="1" lang="ja-JP" altLang="ja-JP" sz="1000" b="0" i="0" baseline="0">
              <a:solidFill>
                <a:schemeClr val="dk1"/>
              </a:solidFill>
              <a:effectLst/>
              <a:latin typeface="+mn-lt"/>
              <a:ea typeface="+mn-ea"/>
              <a:cs typeface="+mn-cs"/>
            </a:rPr>
            <a:t>といった大型事業による多額の新規地方債発行が見込まれて</a:t>
          </a:r>
          <a:r>
            <a:rPr kumimoji="1" lang="ja-JP" altLang="en-US" sz="1000" b="0" i="0" baseline="0">
              <a:solidFill>
                <a:schemeClr val="dk1"/>
              </a:solidFill>
              <a:effectLst/>
              <a:latin typeface="+mn-lt"/>
              <a:ea typeface="+mn-ea"/>
              <a:cs typeface="+mn-cs"/>
            </a:rPr>
            <a:t>いる</a:t>
          </a:r>
          <a:r>
            <a:rPr kumimoji="1" lang="ja-JP" altLang="ja-JP" sz="1000" b="0" i="0" baseline="0">
              <a:solidFill>
                <a:schemeClr val="dk1"/>
              </a:solidFill>
              <a:effectLst/>
              <a:latin typeface="+mn-lt"/>
              <a:ea typeface="+mn-ea"/>
              <a:cs typeface="+mn-cs"/>
            </a:rPr>
            <a:t>ことから、</a:t>
          </a:r>
          <a:r>
            <a:rPr kumimoji="1" lang="ja-JP" altLang="en-US" sz="1000" b="0" i="0" baseline="0">
              <a:solidFill>
                <a:schemeClr val="dk1"/>
              </a:solidFill>
              <a:effectLst/>
              <a:latin typeface="+mn-lt"/>
              <a:ea typeface="+mn-ea"/>
              <a:cs typeface="+mn-cs"/>
            </a:rPr>
            <a:t>今後も</a:t>
          </a:r>
          <a:r>
            <a:rPr kumimoji="1" lang="ja-JP" altLang="ja-JP" sz="1000" b="0" i="0" baseline="0">
              <a:solidFill>
                <a:schemeClr val="dk1"/>
              </a:solidFill>
              <a:effectLst/>
              <a:latin typeface="+mn-lt"/>
              <a:ea typeface="+mn-ea"/>
              <a:cs typeface="+mn-cs"/>
            </a:rPr>
            <a:t>公債費等義務的経費の削減</a:t>
          </a:r>
          <a:r>
            <a:rPr kumimoji="1" lang="ja-JP" altLang="en-US" sz="1000" b="0" i="0" baseline="0">
              <a:solidFill>
                <a:schemeClr val="dk1"/>
              </a:solidFill>
              <a:effectLst/>
              <a:latin typeface="+mn-lt"/>
              <a:ea typeface="+mn-ea"/>
              <a:cs typeface="+mn-cs"/>
            </a:rPr>
            <a:t>に留意しながら</a:t>
          </a:r>
          <a:r>
            <a:rPr kumimoji="1" lang="ja-JP" altLang="ja-JP" sz="1000" b="0" i="0" baseline="0">
              <a:solidFill>
                <a:schemeClr val="dk1"/>
              </a:solidFill>
              <a:effectLst/>
              <a:latin typeface="+mn-lt"/>
              <a:ea typeface="+mn-ea"/>
              <a:cs typeface="+mn-cs"/>
            </a:rPr>
            <a:t>財政健全化</a:t>
          </a:r>
          <a:r>
            <a:rPr kumimoji="1" lang="ja-JP" altLang="en-US" sz="1000" b="0" i="0" baseline="0">
              <a:solidFill>
                <a:schemeClr val="dk1"/>
              </a:solidFill>
              <a:effectLst/>
              <a:latin typeface="+mn-lt"/>
              <a:ea typeface="+mn-ea"/>
              <a:cs typeface="+mn-cs"/>
            </a:rPr>
            <a:t>の推進に</a:t>
          </a:r>
          <a:r>
            <a:rPr kumimoji="1" lang="ja-JP" altLang="ja-JP" sz="1000" b="0" i="0" baseline="0">
              <a:solidFill>
                <a:schemeClr val="dk1"/>
              </a:solidFill>
              <a:effectLst/>
              <a:latin typeface="+mn-lt"/>
              <a:ea typeface="+mn-ea"/>
              <a:cs typeface="+mn-cs"/>
            </a:rPr>
            <a:t>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38735</xdr:rowOff>
    </xdr:from>
    <xdr:to>
      <xdr:col>81</xdr:col>
      <xdr:colOff>44450</xdr:colOff>
      <xdr:row>14</xdr:row>
      <xdr:rowOff>124799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39035"/>
          <a:ext cx="8382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23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124799</xdr:rowOff>
    </xdr:from>
    <xdr:to>
      <xdr:col>77</xdr:col>
      <xdr:colOff>44450</xdr:colOff>
      <xdr:row>14</xdr:row>
      <xdr:rowOff>156168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2509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138472</xdr:rowOff>
    </xdr:from>
    <xdr:to>
      <xdr:col>72</xdr:col>
      <xdr:colOff>203200</xdr:colOff>
      <xdr:row>14</xdr:row>
      <xdr:rowOff>156168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53877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138472</xdr:rowOff>
    </xdr:from>
    <xdr:to>
      <xdr:col>68</xdr:col>
      <xdr:colOff>152400</xdr:colOff>
      <xdr:row>15</xdr:row>
      <xdr:rowOff>67564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3877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159385</xdr:rowOff>
    </xdr:from>
    <xdr:to>
      <xdr:col>81</xdr:col>
      <xdr:colOff>95250</xdr:colOff>
      <xdr:row>14</xdr:row>
      <xdr:rowOff>89535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80662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73999</xdr:rowOff>
    </xdr:from>
    <xdr:to>
      <xdr:col>77</xdr:col>
      <xdr:colOff>95250</xdr:colOff>
      <xdr:row>15</xdr:row>
      <xdr:rowOff>4149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160376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6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105368</xdr:rowOff>
    </xdr:from>
    <xdr:to>
      <xdr:col>73</xdr:col>
      <xdr:colOff>44450</xdr:colOff>
      <xdr:row>15</xdr:row>
      <xdr:rowOff>35518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20295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9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87672</xdr:rowOff>
    </xdr:from>
    <xdr:to>
      <xdr:col>68</xdr:col>
      <xdr:colOff>203200</xdr:colOff>
      <xdr:row>15</xdr:row>
      <xdr:rowOff>17822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2599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7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16764</xdr:rowOff>
    </xdr:from>
    <xdr:to>
      <xdr:col>64</xdr:col>
      <xdr:colOff>152400</xdr:colOff>
      <xdr:row>15</xdr:row>
      <xdr:rowOff>118364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103141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67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12,147
12,041
540.48
13,437,154
12,542,944
319,576
6,072,295
11,761,480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類似団体平均を下回っているが前年度から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ポイント増加しており、引き続き注意を払う必要がある。当町は本庁舎に加えて６出張所、福祉事務所を設置していることもあり、類似団体に比べて職員数が多く、経常人件費は高い状況にある。</a:t>
          </a:r>
          <a:r>
            <a:rPr kumimoji="1" lang="ja-JP" altLang="en-US" sz="1100" b="0" i="0" baseline="0">
              <a:solidFill>
                <a:schemeClr val="dk1"/>
              </a:solidFill>
              <a:effectLst/>
              <a:latin typeface="+mn-lt"/>
              <a:ea typeface="+mn-ea"/>
              <a:cs typeface="+mn-cs"/>
            </a:rPr>
            <a:t>また、令和２年度から会計年度任用職員制度が施行されたことによる影響も大きいと考えられる。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今後も組織再編や人員</a:t>
          </a:r>
          <a:r>
            <a:rPr kumimoji="1" lang="ja-JP" altLang="en-US" sz="1100" b="0" i="0" baseline="0">
              <a:solidFill>
                <a:schemeClr val="dk1"/>
              </a:solidFill>
              <a:effectLst/>
              <a:latin typeface="+mn-lt"/>
              <a:ea typeface="+mn-ea"/>
              <a:cs typeface="+mn-cs"/>
            </a:rPr>
            <a:t>配置</a:t>
          </a:r>
          <a:r>
            <a:rPr kumimoji="1" lang="ja-JP" altLang="ja-JP" sz="1100" b="0" i="0" baseline="0">
              <a:solidFill>
                <a:schemeClr val="dk1"/>
              </a:solidFill>
              <a:effectLst/>
              <a:latin typeface="+mn-lt"/>
              <a:ea typeface="+mn-ea"/>
              <a:cs typeface="+mn-cs"/>
            </a:rPr>
            <a:t>の見直し等を行い、適正な職員定数管理に努めていきたい。</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129286</xdr:rowOff>
    </xdr:from>
    <xdr:to>
      <xdr:col>24</xdr:col>
      <xdr:colOff>25400</xdr:colOff>
      <xdr:row>34</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8713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74422</xdr:rowOff>
    </xdr:from>
    <xdr:to>
      <xdr:col>19</xdr:col>
      <xdr:colOff>187325</xdr:colOff>
      <xdr:row>33</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322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74422</xdr:rowOff>
    </xdr:from>
    <xdr:to>
      <xdr:col>15</xdr:col>
      <xdr:colOff>98425</xdr:colOff>
      <xdr:row>33</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322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88138</xdr:rowOff>
    </xdr:from>
    <xdr:to>
      <xdr:col>11</xdr:col>
      <xdr:colOff>9525</xdr:colOff>
      <xdr:row>33</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745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44196</xdr:rowOff>
    </xdr:from>
    <xdr:to>
      <xdr:col>24</xdr:col>
      <xdr:colOff>76200</xdr:colOff>
      <xdr:row>34</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60723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78486</xdr:rowOff>
    </xdr:from>
    <xdr:to>
      <xdr:col>20</xdr:col>
      <xdr:colOff>38100</xdr:colOff>
      <xdr:row>34</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18813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0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23622</xdr:rowOff>
    </xdr:from>
    <xdr:to>
      <xdr:col>15</xdr:col>
      <xdr:colOff>149225</xdr:colOff>
      <xdr:row>33</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135399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37338</xdr:rowOff>
    </xdr:from>
    <xdr:to>
      <xdr:col>11</xdr:col>
      <xdr:colOff>60325</xdr:colOff>
      <xdr:row>33</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149115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55626</xdr:rowOff>
    </xdr:from>
    <xdr:to>
      <xdr:col>6</xdr:col>
      <xdr:colOff>171450</xdr:colOff>
      <xdr:row>33</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167403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前年度より</a:t>
          </a:r>
          <a:r>
            <a:rPr kumimoji="1" lang="en-US" altLang="ja-JP" sz="1000" b="0" i="0" baseline="0">
              <a:solidFill>
                <a:schemeClr val="dk1"/>
              </a:solidFill>
              <a:effectLst/>
              <a:latin typeface="+mn-lt"/>
              <a:ea typeface="+mn-ea"/>
              <a:cs typeface="+mn-cs"/>
            </a:rPr>
            <a:t>2.6</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減少しているが、</a:t>
          </a:r>
          <a:r>
            <a:rPr kumimoji="1" lang="ja-JP" altLang="ja-JP" sz="1000" b="0" i="0" baseline="0">
              <a:solidFill>
                <a:schemeClr val="dk1"/>
              </a:solidFill>
              <a:effectLst/>
              <a:latin typeface="+mn-lt"/>
              <a:ea typeface="+mn-ea"/>
              <a:cs typeface="+mn-cs"/>
            </a:rPr>
            <a:t>類似団体平均及び県平均を上回っている。</a:t>
          </a:r>
          <a:r>
            <a:rPr kumimoji="1" lang="ja-JP" altLang="en-US" sz="1000" b="0" i="0" baseline="0">
              <a:solidFill>
                <a:schemeClr val="dk1"/>
              </a:solidFill>
              <a:effectLst/>
              <a:latin typeface="+mn-lt"/>
              <a:ea typeface="+mn-ea"/>
              <a:cs typeface="+mn-cs"/>
            </a:rPr>
            <a:t>これは</a:t>
          </a:r>
          <a:r>
            <a:rPr kumimoji="1" lang="ja-JP" altLang="ja-JP" sz="1000" b="0" i="0" baseline="0">
              <a:solidFill>
                <a:schemeClr val="dk1"/>
              </a:solidFill>
              <a:effectLst/>
              <a:latin typeface="+mn-lt"/>
              <a:ea typeface="+mn-ea"/>
              <a:cs typeface="+mn-cs"/>
            </a:rPr>
            <a:t>本庁舎のほか６出張所を抱えていること</a:t>
          </a:r>
          <a:r>
            <a:rPr kumimoji="1" lang="ja-JP" altLang="en-US" sz="1000" b="0" i="0" baseline="0">
              <a:solidFill>
                <a:schemeClr val="dk1"/>
              </a:solidFill>
              <a:effectLst/>
              <a:latin typeface="+mn-lt"/>
              <a:ea typeface="+mn-ea"/>
              <a:cs typeface="+mn-cs"/>
            </a:rPr>
            <a:t>や</a:t>
          </a:r>
          <a:r>
            <a:rPr kumimoji="1" lang="ja-JP" altLang="ja-JP" sz="1000" b="0" i="0" baseline="0">
              <a:solidFill>
                <a:schemeClr val="dk1"/>
              </a:solidFill>
              <a:effectLst/>
              <a:latin typeface="+mn-lt"/>
              <a:ea typeface="+mn-ea"/>
              <a:cs typeface="+mn-cs"/>
            </a:rPr>
            <a:t>、稼働して十数年</a:t>
          </a:r>
          <a:r>
            <a:rPr kumimoji="1" lang="ja-JP" altLang="en-US" sz="1000" b="0" i="0" baseline="0">
              <a:solidFill>
                <a:schemeClr val="dk1"/>
              </a:solidFill>
              <a:effectLst/>
              <a:latin typeface="+mn-lt"/>
              <a:ea typeface="+mn-ea"/>
              <a:cs typeface="+mn-cs"/>
            </a:rPr>
            <a:t>以上が</a:t>
          </a:r>
          <a:r>
            <a:rPr kumimoji="1" lang="ja-JP" altLang="ja-JP" sz="1000" b="0" i="0" baseline="0">
              <a:solidFill>
                <a:schemeClr val="dk1"/>
              </a:solidFill>
              <a:effectLst/>
              <a:latin typeface="+mn-lt"/>
              <a:ea typeface="+mn-ea"/>
              <a:cs typeface="+mn-cs"/>
            </a:rPr>
            <a:t>経過するごみ処理施設</a:t>
          </a:r>
          <a:r>
            <a:rPr kumimoji="1" lang="ja-JP" altLang="en-US" sz="1000" b="0" i="0" baseline="0">
              <a:solidFill>
                <a:schemeClr val="dk1"/>
              </a:solidFill>
              <a:effectLst/>
              <a:latin typeface="+mn-lt"/>
              <a:ea typeface="+mn-ea"/>
              <a:cs typeface="+mn-cs"/>
            </a:rPr>
            <a:t>及びし尿処理施設</a:t>
          </a:r>
          <a:r>
            <a:rPr kumimoji="1" lang="ja-JP" altLang="ja-JP" sz="1000" b="0" i="0" baseline="0">
              <a:solidFill>
                <a:schemeClr val="dk1"/>
              </a:solidFill>
              <a:effectLst/>
              <a:latin typeface="+mn-lt"/>
              <a:ea typeface="+mn-ea"/>
              <a:cs typeface="+mn-cs"/>
            </a:rPr>
            <a:t>の維持管理経費</a:t>
          </a:r>
          <a:r>
            <a:rPr kumimoji="1" lang="ja-JP" altLang="en-US" sz="1000" b="0" i="0" baseline="0">
              <a:solidFill>
                <a:schemeClr val="dk1"/>
              </a:solidFill>
              <a:effectLst/>
              <a:latin typeface="+mn-lt"/>
              <a:ea typeface="+mn-ea"/>
              <a:cs typeface="+mn-cs"/>
            </a:rPr>
            <a:t>が年々増加傾向にあること</a:t>
          </a:r>
          <a:r>
            <a:rPr kumimoji="1" lang="ja-JP" altLang="ja-JP" sz="1000" b="0" i="0" baseline="0">
              <a:solidFill>
                <a:schemeClr val="dk1"/>
              </a:solidFill>
              <a:effectLst/>
              <a:latin typeface="+mn-lt"/>
              <a:ea typeface="+mn-ea"/>
              <a:cs typeface="+mn-cs"/>
            </a:rPr>
            <a:t>等が原因として挙げられる。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これまで</a:t>
          </a:r>
          <a:r>
            <a:rPr kumimoji="1" lang="ja-JP" altLang="en-US" sz="1000" b="0" i="0" baseline="0">
              <a:solidFill>
                <a:schemeClr val="dk1"/>
              </a:solidFill>
              <a:effectLst/>
              <a:latin typeface="+mn-lt"/>
              <a:ea typeface="+mn-ea"/>
              <a:cs typeface="+mn-cs"/>
            </a:rPr>
            <a:t>継続して</a:t>
          </a:r>
          <a:r>
            <a:rPr kumimoji="1" lang="ja-JP" altLang="ja-JP" sz="1000" b="0" i="0" baseline="0">
              <a:solidFill>
                <a:schemeClr val="dk1"/>
              </a:solidFill>
              <a:effectLst/>
              <a:latin typeface="+mn-lt"/>
              <a:ea typeface="+mn-ea"/>
              <a:cs typeface="+mn-cs"/>
            </a:rPr>
            <a:t>経常経費削減に取り組んで</a:t>
          </a:r>
          <a:r>
            <a:rPr kumimoji="1" lang="ja-JP" altLang="en-US" sz="1000" b="0" i="0" baseline="0">
              <a:solidFill>
                <a:schemeClr val="dk1"/>
              </a:solidFill>
              <a:effectLst/>
              <a:latin typeface="+mn-lt"/>
              <a:ea typeface="+mn-ea"/>
              <a:cs typeface="+mn-cs"/>
            </a:rPr>
            <a:t>いるが</a:t>
          </a:r>
          <a:r>
            <a:rPr kumimoji="1" lang="ja-JP" altLang="ja-JP" sz="1000" b="0" i="0" baseline="0">
              <a:solidFill>
                <a:schemeClr val="dk1"/>
              </a:solidFill>
              <a:effectLst/>
              <a:latin typeface="+mn-lt"/>
              <a:ea typeface="+mn-ea"/>
              <a:cs typeface="+mn-cs"/>
            </a:rPr>
            <a:t>、今後</a:t>
          </a:r>
          <a:r>
            <a:rPr kumimoji="1" lang="ja-JP" altLang="en-US" sz="1000" b="0" i="0" baseline="0">
              <a:solidFill>
                <a:schemeClr val="dk1"/>
              </a:solidFill>
              <a:effectLst/>
              <a:latin typeface="+mn-lt"/>
              <a:ea typeface="+mn-ea"/>
              <a:cs typeface="+mn-cs"/>
            </a:rPr>
            <a:t>も</a:t>
          </a:r>
          <a:r>
            <a:rPr kumimoji="1" lang="ja-JP" altLang="ja-JP" sz="1000" b="0" i="0" baseline="0">
              <a:solidFill>
                <a:schemeClr val="dk1"/>
              </a:solidFill>
              <a:effectLst/>
              <a:latin typeface="+mn-lt"/>
              <a:ea typeface="+mn-ea"/>
              <a:cs typeface="+mn-cs"/>
            </a:rPr>
            <a:t>公共施設総合管理計画</a:t>
          </a:r>
          <a:r>
            <a:rPr kumimoji="1" lang="ja-JP" altLang="en-US" sz="1000" b="0" i="0" baseline="0">
              <a:solidFill>
                <a:schemeClr val="dk1"/>
              </a:solidFill>
              <a:effectLst/>
              <a:latin typeface="+mn-lt"/>
              <a:ea typeface="+mn-ea"/>
              <a:cs typeface="+mn-cs"/>
            </a:rPr>
            <a:t>に基づいた</a:t>
          </a:r>
          <a:r>
            <a:rPr kumimoji="1" lang="ja-JP" altLang="ja-JP" sz="1000" b="0" i="0" baseline="0">
              <a:solidFill>
                <a:schemeClr val="dk1"/>
              </a:solidFill>
              <a:effectLst/>
              <a:latin typeface="+mn-lt"/>
              <a:ea typeface="+mn-ea"/>
              <a:cs typeface="+mn-cs"/>
            </a:rPr>
            <a:t>個別計画の</a:t>
          </a:r>
          <a:r>
            <a:rPr kumimoji="1" lang="ja-JP" altLang="en-US" sz="1000" b="0" i="0" baseline="0">
              <a:solidFill>
                <a:schemeClr val="dk1"/>
              </a:solidFill>
              <a:effectLst/>
              <a:latin typeface="+mn-lt"/>
              <a:ea typeface="+mn-ea"/>
              <a:cs typeface="+mn-cs"/>
            </a:rPr>
            <a:t>実践により</a:t>
          </a:r>
          <a:r>
            <a:rPr kumimoji="1" lang="ja-JP" altLang="ja-JP" sz="1000" b="0" i="0" baseline="0">
              <a:solidFill>
                <a:schemeClr val="dk1"/>
              </a:solidFill>
              <a:effectLst/>
              <a:latin typeface="+mn-lt"/>
              <a:ea typeface="+mn-ea"/>
              <a:cs typeface="+mn-cs"/>
            </a:rPr>
            <a:t>、施設の統廃合や譲渡・売却等を</a:t>
          </a:r>
          <a:r>
            <a:rPr kumimoji="1" lang="ja-JP" altLang="en-US" sz="1000" b="0" i="0" baseline="0">
              <a:solidFill>
                <a:schemeClr val="dk1"/>
              </a:solidFill>
              <a:effectLst/>
              <a:latin typeface="+mn-lt"/>
              <a:ea typeface="+mn-ea"/>
              <a:cs typeface="+mn-cs"/>
            </a:rPr>
            <a:t>進めて</a:t>
          </a:r>
          <a:r>
            <a:rPr kumimoji="1" lang="ja-JP" altLang="ja-JP" sz="1000" b="0" i="0" baseline="0">
              <a:solidFill>
                <a:schemeClr val="dk1"/>
              </a:solidFill>
              <a:effectLst/>
              <a:latin typeface="+mn-lt"/>
              <a:ea typeface="+mn-ea"/>
              <a:cs typeface="+mn-cs"/>
            </a:rPr>
            <a:t>適正規模の施設管理</a:t>
          </a:r>
          <a:r>
            <a:rPr kumimoji="1" lang="ja-JP" altLang="en-US" sz="1000" b="0" i="0" baseline="0">
              <a:solidFill>
                <a:schemeClr val="dk1"/>
              </a:solidFill>
              <a:effectLst/>
              <a:latin typeface="+mn-lt"/>
              <a:ea typeface="+mn-ea"/>
              <a:cs typeface="+mn-cs"/>
            </a:rPr>
            <a:t>による物件費の削減に</a:t>
          </a:r>
          <a:r>
            <a:rPr kumimoji="1" lang="ja-JP" altLang="ja-JP" sz="1000" b="0" i="0" baseline="0">
              <a:solidFill>
                <a:schemeClr val="dk1"/>
              </a:solidFill>
              <a:effectLst/>
              <a:latin typeface="+mn-lt"/>
              <a:ea typeface="+mn-ea"/>
              <a:cs typeface="+mn-cs"/>
            </a:rPr>
            <a:t>努めたい。</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131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155575</xdr:rowOff>
    </xdr:from>
    <xdr:to>
      <xdr:col>78</xdr:col>
      <xdr:colOff>69850</xdr:colOff>
      <xdr:row>20</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13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136525</xdr:rowOff>
    </xdr:from>
    <xdr:to>
      <xdr:col>73</xdr:col>
      <xdr:colOff>180975</xdr:colOff>
      <xdr:row>19</xdr:row>
      <xdr:rowOff>155575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94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136525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893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152400</xdr:rowOff>
    </xdr:from>
    <xdr:to>
      <xdr:col>78</xdr:col>
      <xdr:colOff>120650</xdr:colOff>
      <xdr:row>20</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9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104775</xdr:rowOff>
    </xdr:from>
    <xdr:to>
      <xdr:col>74</xdr:col>
      <xdr:colOff>31750</xdr:colOff>
      <xdr:row>20</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19702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85725</xdr:rowOff>
    </xdr:from>
    <xdr:to>
      <xdr:col>69</xdr:col>
      <xdr:colOff>142875</xdr:colOff>
      <xdr:row>20</xdr:row>
      <xdr:rowOff>15875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生活保護医療扶助費や子どものための教育・保育給付費の増加、自立支援給付費の増加が顕著であるものの、前年度からは</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ポイント減少。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的にも扶助費は増加傾向にあり本町も同様の傾向となっているが、社会情勢に合わせたサービスを的確に行っていくとともに、訪問系サービス等の充実を図り、予防段階での取組みをしっかりと進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5853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22225</xdr:rowOff>
    </xdr:from>
    <xdr:to>
      <xdr:col>15</xdr:col>
      <xdr:colOff>98425</xdr:colOff>
      <xdr:row>56</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4519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xdr:rowOff>
    </xdr:from>
    <xdr:to>
      <xdr:col>11</xdr:col>
      <xdr:colOff>9525</xdr:colOff>
      <xdr:row>55</xdr:row>
      <xdr:rowOff>22225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432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76852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142875</xdr:rowOff>
    </xdr:from>
    <xdr:to>
      <xdr:col>11</xdr:col>
      <xdr:colOff>60325</xdr:colOff>
      <xdr:row>55</xdr:row>
      <xdr:rowOff>73025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83202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123825</xdr:rowOff>
    </xdr:from>
    <xdr:to>
      <xdr:col>6</xdr:col>
      <xdr:colOff>171450</xdr:colOff>
      <xdr:row>55</xdr:row>
      <xdr:rowOff>53975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64152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昨年度と比較して</a:t>
          </a:r>
          <a:r>
            <a:rPr kumimoji="1" lang="en-US" altLang="ja-JP" sz="1050" b="0" i="0" baseline="0">
              <a:solidFill>
                <a:schemeClr val="dk1"/>
              </a:solidFill>
              <a:effectLst/>
              <a:latin typeface="+mn-lt"/>
              <a:ea typeface="+mn-ea"/>
              <a:cs typeface="+mn-cs"/>
            </a:rPr>
            <a:t>2.1</a:t>
          </a:r>
          <a:r>
            <a:rPr kumimoji="1" lang="ja-JP" altLang="en-US" sz="1050" b="0" i="0" baseline="0">
              <a:solidFill>
                <a:schemeClr val="dk1"/>
              </a:solidFill>
              <a:effectLst/>
              <a:latin typeface="+mn-lt"/>
              <a:ea typeface="+mn-ea"/>
              <a:cs typeface="+mn-cs"/>
            </a:rPr>
            <a:t>ポイント減少し、</a:t>
          </a:r>
          <a:r>
            <a:rPr kumimoji="1" lang="ja-JP" altLang="ja-JP" sz="1050" b="0" i="0" baseline="0">
              <a:solidFill>
                <a:schemeClr val="dk1"/>
              </a:solidFill>
              <a:effectLst/>
              <a:latin typeface="+mn-lt"/>
              <a:ea typeface="+mn-ea"/>
              <a:cs typeface="+mn-cs"/>
            </a:rPr>
            <a:t>類似団体平均</a:t>
          </a:r>
          <a:r>
            <a:rPr kumimoji="1" lang="ja-JP" altLang="en-US" sz="1050" b="0" i="0" baseline="0">
              <a:solidFill>
                <a:schemeClr val="dk1"/>
              </a:solidFill>
              <a:effectLst/>
              <a:latin typeface="+mn-lt"/>
              <a:ea typeface="+mn-ea"/>
              <a:cs typeface="+mn-cs"/>
            </a:rPr>
            <a:t>と比較して</a:t>
          </a:r>
          <a:r>
            <a:rPr kumimoji="1" lang="en-US" altLang="ja-JP" sz="1050" b="0" i="0" baseline="0">
              <a:solidFill>
                <a:schemeClr val="dk1"/>
              </a:solidFill>
              <a:effectLst/>
              <a:latin typeface="+mn-lt"/>
              <a:ea typeface="+mn-ea"/>
              <a:cs typeface="+mn-cs"/>
            </a:rPr>
            <a:t>5.0</a:t>
          </a:r>
          <a:r>
            <a:rPr kumimoji="1" lang="ja-JP" altLang="en-US" sz="1050" b="0" i="0" baseline="0">
              <a:solidFill>
                <a:schemeClr val="dk1"/>
              </a:solidFill>
              <a:effectLst/>
              <a:latin typeface="+mn-lt"/>
              <a:ea typeface="+mn-ea"/>
              <a:cs typeface="+mn-cs"/>
            </a:rPr>
            <a:t>ポイントの差となっている。本</a:t>
          </a:r>
          <a:r>
            <a:rPr kumimoji="1" lang="ja-JP" altLang="ja-JP" sz="1050" b="0" i="0" baseline="0">
              <a:solidFill>
                <a:schemeClr val="dk1"/>
              </a:solidFill>
              <a:effectLst/>
              <a:latin typeface="+mn-lt"/>
              <a:ea typeface="+mn-ea"/>
              <a:cs typeface="+mn-cs"/>
            </a:rPr>
            <a:t>町は公債費並びに物件費の割合が高いことから、他の費目が総じて低く抑えられている状況にある。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また、本</a:t>
          </a:r>
          <a:r>
            <a:rPr kumimoji="1" lang="ja-JP" altLang="ja-JP" sz="1050" b="0" i="0" baseline="0">
              <a:solidFill>
                <a:schemeClr val="dk1"/>
              </a:solidFill>
              <a:effectLst/>
              <a:latin typeface="+mn-lt"/>
              <a:ea typeface="+mn-ea"/>
              <a:cs typeface="+mn-cs"/>
            </a:rPr>
            <a:t>町の特別会計運営は、総じて独立採算とは程遠い経営となっているため、一般会計繰入金に頼ったものとなって</a:t>
          </a:r>
          <a:r>
            <a:rPr kumimoji="1" lang="ja-JP" altLang="en-US" sz="1050" b="0" i="0" baseline="0">
              <a:solidFill>
                <a:schemeClr val="dk1"/>
              </a:solidFill>
              <a:effectLst/>
              <a:latin typeface="+mn-lt"/>
              <a:ea typeface="+mn-ea"/>
              <a:cs typeface="+mn-cs"/>
            </a:rPr>
            <a:t>いる。事務事業の見直しによる歳出削減に努めるなど効率的な</a:t>
          </a:r>
          <a:r>
            <a:rPr kumimoji="1" lang="ja-JP" altLang="ja-JP" sz="1050" b="0" i="0" baseline="0">
              <a:solidFill>
                <a:schemeClr val="dk1"/>
              </a:solidFill>
              <a:effectLst/>
              <a:latin typeface="+mn-lt"/>
              <a:ea typeface="+mn-ea"/>
              <a:cs typeface="+mn-cs"/>
            </a:rPr>
            <a:t>事業運営となるよう注視していく</a:t>
          </a:r>
          <a:r>
            <a:rPr kumimoji="1" lang="ja-JP" altLang="en-US" sz="1050" b="0" i="0" baseline="0">
              <a:solidFill>
                <a:schemeClr val="dk1"/>
              </a:solidFill>
              <a:effectLst/>
              <a:latin typeface="+mn-lt"/>
              <a:ea typeface="+mn-ea"/>
              <a:cs typeface="+mn-cs"/>
            </a:rPr>
            <a:t>必要がある</a:t>
          </a:r>
          <a:r>
            <a:rPr kumimoji="1"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144962</xdr:rowOff>
    </xdr:from>
    <xdr:to>
      <xdr:col>82</xdr:col>
      <xdr:colOff>107950</xdr:colOff>
      <xdr:row>56</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7471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117203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11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97609</xdr:rowOff>
    </xdr:from>
    <xdr:to>
      <xdr:col>73</xdr:col>
      <xdr:colOff>180975</xdr:colOff>
      <xdr:row>56</xdr:row>
      <xdr:rowOff>117203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988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97609</xdr:rowOff>
    </xdr:from>
    <xdr:to>
      <xdr:col>69</xdr:col>
      <xdr:colOff>92075</xdr:colOff>
      <xdr:row>56</xdr:row>
      <xdr:rowOff>97609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98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94162</xdr:rowOff>
    </xdr:from>
    <xdr:to>
      <xdr:col>82</xdr:col>
      <xdr:colOff>158750</xdr:colOff>
      <xdr:row>56</xdr:row>
      <xdr:rowOff>24312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110689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6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3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46809</xdr:rowOff>
    </xdr:from>
    <xdr:to>
      <xdr:col>69</xdr:col>
      <xdr:colOff>142875</xdr:colOff>
      <xdr:row>56</xdr:row>
      <xdr:rowOff>148409</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158586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類似団体平均</a:t>
          </a:r>
          <a:r>
            <a:rPr kumimoji="1" lang="ja-JP" altLang="en-US" sz="1050" b="0" i="0" baseline="0">
              <a:solidFill>
                <a:schemeClr val="dk1"/>
              </a:solidFill>
              <a:effectLst/>
              <a:latin typeface="+mn-lt"/>
              <a:ea typeface="+mn-ea"/>
              <a:cs typeface="+mn-cs"/>
            </a:rPr>
            <a:t>より低い値となっているものの</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これは</a:t>
          </a:r>
          <a:r>
            <a:rPr kumimoji="1" lang="ja-JP" altLang="ja-JP" sz="1050" b="0" i="0" baseline="0">
              <a:solidFill>
                <a:schemeClr val="dk1"/>
              </a:solidFill>
              <a:effectLst/>
              <a:latin typeface="+mn-lt"/>
              <a:ea typeface="+mn-ea"/>
              <a:cs typeface="+mn-cs"/>
            </a:rPr>
            <a:t>本町</a:t>
          </a:r>
          <a:r>
            <a:rPr kumimoji="1" lang="ja-JP" altLang="en-US" sz="1050" b="0" i="0" baseline="0">
              <a:solidFill>
                <a:schemeClr val="dk1"/>
              </a:solidFill>
              <a:effectLst/>
              <a:latin typeface="+mn-lt"/>
              <a:ea typeface="+mn-ea"/>
              <a:cs typeface="+mn-cs"/>
            </a:rPr>
            <a:t>では</a:t>
          </a:r>
          <a:r>
            <a:rPr kumimoji="1" lang="ja-JP" altLang="ja-JP" sz="1050" b="0" i="0" baseline="0">
              <a:solidFill>
                <a:schemeClr val="dk1"/>
              </a:solidFill>
              <a:effectLst/>
              <a:latin typeface="+mn-lt"/>
              <a:ea typeface="+mn-ea"/>
              <a:cs typeface="+mn-cs"/>
            </a:rPr>
            <a:t>公債費並びに物件費の割合が高いことから、他の費目が総じて低く抑えられている</a:t>
          </a:r>
          <a:r>
            <a:rPr kumimoji="1" lang="ja-JP" altLang="en-US" sz="1050" b="0" i="0" baseline="0">
              <a:solidFill>
                <a:schemeClr val="dk1"/>
              </a:solidFill>
              <a:effectLst/>
              <a:latin typeface="+mn-lt"/>
              <a:ea typeface="+mn-ea"/>
              <a:cs typeface="+mn-cs"/>
            </a:rPr>
            <a:t>ことに起因する</a:t>
          </a:r>
          <a:r>
            <a:rPr kumimoji="1" lang="ja-JP" altLang="ja-JP" sz="1050" b="0" i="0" baseline="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公債費の占める割合が高い当町では、他の経常経費</a:t>
          </a:r>
          <a:r>
            <a:rPr kumimoji="1" lang="ja-JP" altLang="en-US" sz="1050" b="0" i="0" baseline="0">
              <a:solidFill>
                <a:schemeClr val="dk1"/>
              </a:solidFill>
              <a:effectLst/>
              <a:latin typeface="+mn-lt"/>
              <a:ea typeface="+mn-ea"/>
              <a:cs typeface="+mn-cs"/>
            </a:rPr>
            <a:t>の</a:t>
          </a:r>
          <a:r>
            <a:rPr kumimoji="1" lang="ja-JP" altLang="ja-JP" sz="1050" b="0" i="0" baseline="0">
              <a:solidFill>
                <a:schemeClr val="dk1"/>
              </a:solidFill>
              <a:effectLst/>
              <a:latin typeface="+mn-lt"/>
              <a:ea typeface="+mn-ea"/>
              <a:cs typeface="+mn-cs"/>
            </a:rPr>
            <a:t>削減に努めなければならず、各種団体への補助金</a:t>
          </a:r>
          <a:r>
            <a:rPr kumimoji="1" lang="ja-JP" altLang="en-US" sz="1050" b="0" i="0" baseline="0">
              <a:solidFill>
                <a:schemeClr val="dk1"/>
              </a:solidFill>
              <a:effectLst/>
              <a:latin typeface="+mn-lt"/>
              <a:ea typeface="+mn-ea"/>
              <a:cs typeface="+mn-cs"/>
            </a:rPr>
            <a:t>等</a:t>
          </a:r>
          <a:r>
            <a:rPr kumimoji="1" lang="ja-JP" altLang="ja-JP" sz="1050" b="0" i="0" baseline="0">
              <a:solidFill>
                <a:schemeClr val="dk1"/>
              </a:solidFill>
              <a:effectLst/>
              <a:latin typeface="+mn-lt"/>
              <a:ea typeface="+mn-ea"/>
              <a:cs typeface="+mn-cs"/>
            </a:rPr>
            <a:t>について</a:t>
          </a:r>
          <a:r>
            <a:rPr kumimoji="1" lang="ja-JP" altLang="en-US" sz="1050" b="0" i="0" baseline="0">
              <a:solidFill>
                <a:schemeClr val="dk1"/>
              </a:solidFill>
              <a:effectLst/>
              <a:latin typeface="+mn-lt"/>
              <a:ea typeface="+mn-ea"/>
              <a:cs typeface="+mn-cs"/>
            </a:rPr>
            <a:t>は、</a:t>
          </a:r>
          <a:r>
            <a:rPr kumimoji="1" lang="ja-JP" altLang="ja-JP" sz="1050" b="0" i="0" baseline="0">
              <a:solidFill>
                <a:schemeClr val="dk1"/>
              </a:solidFill>
              <a:effectLst/>
              <a:latin typeface="+mn-lt"/>
              <a:ea typeface="+mn-ea"/>
              <a:cs typeface="+mn-cs"/>
            </a:rPr>
            <a:t>これまで</a:t>
          </a:r>
          <a:r>
            <a:rPr kumimoji="1" lang="ja-JP" altLang="en-US" sz="1050" b="0" i="0" baseline="0">
              <a:solidFill>
                <a:schemeClr val="dk1"/>
              </a:solidFill>
              <a:effectLst/>
              <a:latin typeface="+mn-lt"/>
              <a:ea typeface="+mn-ea"/>
              <a:cs typeface="+mn-cs"/>
            </a:rPr>
            <a:t>精査及び</a:t>
          </a:r>
          <a:r>
            <a:rPr kumimoji="1" lang="ja-JP" altLang="ja-JP" sz="1050" b="0" i="0" baseline="0">
              <a:solidFill>
                <a:schemeClr val="dk1"/>
              </a:solidFill>
              <a:effectLst/>
              <a:latin typeface="+mn-lt"/>
              <a:ea typeface="+mn-ea"/>
              <a:cs typeface="+mn-cs"/>
            </a:rPr>
            <a:t>見直しを実施してきた</a:t>
          </a:r>
          <a:r>
            <a:rPr kumimoji="1" lang="ja-JP" altLang="en-US" sz="1050" b="0" i="0" baseline="0">
              <a:solidFill>
                <a:schemeClr val="dk1"/>
              </a:solidFill>
              <a:effectLst/>
              <a:latin typeface="+mn-lt"/>
              <a:ea typeface="+mn-ea"/>
              <a:cs typeface="+mn-cs"/>
            </a:rPr>
            <a:t>ところであり</a:t>
          </a:r>
          <a:r>
            <a:rPr kumimoji="1" lang="ja-JP" altLang="ja-JP" sz="1050" b="0" i="0" baseline="0">
              <a:solidFill>
                <a:schemeClr val="dk1"/>
              </a:solidFill>
              <a:effectLst/>
              <a:latin typeface="+mn-lt"/>
              <a:ea typeface="+mn-ea"/>
              <a:cs typeface="+mn-cs"/>
            </a:rPr>
            <a:t>、今後も継続的に行</a:t>
          </a:r>
          <a:r>
            <a:rPr kumimoji="1" lang="ja-JP" altLang="en-US" sz="1050" b="0" i="0" baseline="0">
              <a:solidFill>
                <a:schemeClr val="dk1"/>
              </a:solidFill>
              <a:effectLst/>
              <a:latin typeface="+mn-lt"/>
              <a:ea typeface="+mn-ea"/>
              <a:cs typeface="+mn-cs"/>
            </a:rPr>
            <a:t>うこととして</a:t>
          </a:r>
          <a:r>
            <a:rPr kumimoji="1" lang="ja-JP" altLang="ja-JP" sz="1050" b="0" i="0" baseline="0">
              <a:solidFill>
                <a:schemeClr val="dk1"/>
              </a:solidFill>
              <a:effectLst/>
              <a:latin typeface="+mn-lt"/>
              <a:ea typeface="+mn-ea"/>
              <a:cs typeface="+mn-cs"/>
            </a:rPr>
            <a:t>必要性の低い補助金は見直しや廃止を行う方針である。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6204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8128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30988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30988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162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950" b="0" i="0" baseline="0">
              <a:solidFill>
                <a:schemeClr val="dk1"/>
              </a:solidFill>
              <a:effectLst/>
              <a:latin typeface="+mn-lt"/>
              <a:ea typeface="+mn-ea"/>
              <a:cs typeface="+mn-cs"/>
            </a:rPr>
            <a:t>平成</a:t>
          </a:r>
          <a:r>
            <a:rPr kumimoji="1" lang="en-US" altLang="ja-JP" sz="950" b="0" i="0" baseline="0">
              <a:solidFill>
                <a:schemeClr val="dk1"/>
              </a:solidFill>
              <a:effectLst/>
              <a:latin typeface="+mn-lt"/>
              <a:ea typeface="+mn-ea"/>
              <a:cs typeface="+mn-cs"/>
            </a:rPr>
            <a:t>19</a:t>
          </a:r>
          <a:r>
            <a:rPr kumimoji="1" lang="ja-JP" altLang="en-US" sz="950" b="0" i="0" baseline="0">
              <a:solidFill>
                <a:schemeClr val="dk1"/>
              </a:solidFill>
              <a:effectLst/>
              <a:latin typeface="+mn-lt"/>
              <a:ea typeface="+mn-ea"/>
              <a:cs typeface="+mn-cs"/>
            </a:rPr>
            <a:t>年</a:t>
          </a:r>
          <a:r>
            <a:rPr kumimoji="1" lang="en-US" altLang="ja-JP" sz="950" b="0" i="0" baseline="0">
              <a:solidFill>
                <a:schemeClr val="dk1"/>
              </a:solidFill>
              <a:effectLst/>
              <a:latin typeface="+mn-lt"/>
              <a:ea typeface="+mn-ea"/>
              <a:cs typeface="+mn-cs"/>
            </a:rPr>
            <a:t>10</a:t>
          </a:r>
          <a:r>
            <a:rPr kumimoji="1" lang="ja-JP" altLang="en-US" sz="950" b="0" i="0" baseline="0">
              <a:solidFill>
                <a:schemeClr val="dk1"/>
              </a:solidFill>
              <a:effectLst/>
              <a:latin typeface="+mn-lt"/>
              <a:ea typeface="+mn-ea"/>
              <a:cs typeface="+mn-cs"/>
            </a:rPr>
            <a:t>月の合併後、公債費は平成</a:t>
          </a:r>
          <a:r>
            <a:rPr kumimoji="1" lang="en-US" altLang="ja-JP" sz="950" b="0" i="0" baseline="0">
              <a:solidFill>
                <a:schemeClr val="dk1"/>
              </a:solidFill>
              <a:effectLst/>
              <a:latin typeface="+mn-lt"/>
              <a:ea typeface="+mn-ea"/>
              <a:cs typeface="+mn-cs"/>
            </a:rPr>
            <a:t>20</a:t>
          </a:r>
          <a:r>
            <a:rPr kumimoji="1" lang="ja-JP" altLang="en-US" sz="950" b="0" i="0" baseline="0">
              <a:solidFill>
                <a:schemeClr val="dk1"/>
              </a:solidFill>
              <a:effectLst/>
              <a:latin typeface="+mn-lt"/>
              <a:ea typeface="+mn-ea"/>
              <a:cs typeface="+mn-cs"/>
            </a:rPr>
            <a:t>年度にピークとなった。さらに</a:t>
          </a:r>
          <a:r>
            <a:rPr kumimoji="1" lang="ja-JP" altLang="ja-JP" sz="950" b="0" i="0" baseline="0">
              <a:solidFill>
                <a:schemeClr val="dk1"/>
              </a:solidFill>
              <a:effectLst/>
              <a:latin typeface="+mn-lt"/>
              <a:ea typeface="+mn-ea"/>
              <a:cs typeface="+mn-cs"/>
            </a:rPr>
            <a:t>平成</a:t>
          </a:r>
          <a:r>
            <a:rPr kumimoji="1" lang="en-US" altLang="ja-JP" sz="950" b="0" i="0" baseline="0">
              <a:solidFill>
                <a:schemeClr val="dk1"/>
              </a:solidFill>
              <a:effectLst/>
              <a:latin typeface="+mn-lt"/>
              <a:ea typeface="+mn-ea"/>
              <a:cs typeface="+mn-cs"/>
            </a:rPr>
            <a:t>22</a:t>
          </a:r>
          <a:r>
            <a:rPr kumimoji="1" lang="ja-JP" altLang="ja-JP" sz="950" b="0" i="0" baseline="0">
              <a:solidFill>
                <a:schemeClr val="dk1"/>
              </a:solidFill>
              <a:effectLst/>
              <a:latin typeface="+mn-lt"/>
              <a:ea typeface="+mn-ea"/>
              <a:cs typeface="+mn-cs"/>
            </a:rPr>
            <a:t>年度には実質公債費比率が</a:t>
          </a:r>
          <a:r>
            <a:rPr kumimoji="1" lang="en-US" altLang="ja-JP" sz="950" b="0" i="0" baseline="0">
              <a:solidFill>
                <a:schemeClr val="dk1"/>
              </a:solidFill>
              <a:effectLst/>
              <a:latin typeface="+mn-lt"/>
              <a:ea typeface="+mn-ea"/>
              <a:cs typeface="+mn-cs"/>
            </a:rPr>
            <a:t>18</a:t>
          </a:r>
          <a:r>
            <a:rPr kumimoji="1" lang="ja-JP" altLang="ja-JP" sz="950" b="0" i="0" baseline="0">
              <a:solidFill>
                <a:schemeClr val="dk1"/>
              </a:solidFill>
              <a:effectLst/>
              <a:latin typeface="+mn-lt"/>
              <a:ea typeface="+mn-ea"/>
              <a:cs typeface="+mn-cs"/>
            </a:rPr>
            <a:t>％を超えたため、公債費負担適正化計画を策定し、新規地方債の発行抑制等によ</a:t>
          </a:r>
          <a:r>
            <a:rPr kumimoji="1" lang="ja-JP" altLang="en-US" sz="950" b="0" i="0" baseline="0">
              <a:solidFill>
                <a:schemeClr val="dk1"/>
              </a:solidFill>
              <a:effectLst/>
              <a:latin typeface="+mn-lt"/>
              <a:ea typeface="+mn-ea"/>
              <a:cs typeface="+mn-cs"/>
            </a:rPr>
            <a:t>る一層の</a:t>
          </a:r>
          <a:r>
            <a:rPr kumimoji="1" lang="ja-JP" altLang="ja-JP" sz="950" b="0" i="0" baseline="0">
              <a:solidFill>
                <a:schemeClr val="dk1"/>
              </a:solidFill>
              <a:effectLst/>
              <a:latin typeface="+mn-lt"/>
              <a:ea typeface="+mn-ea"/>
              <a:cs typeface="+mn-cs"/>
            </a:rPr>
            <a:t>公債費削減に取り組んできた。</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a:t>
          </a:r>
          <a:r>
            <a:rPr kumimoji="1" lang="ja-JP" altLang="en-US" sz="950" b="0" i="0" baseline="0">
              <a:solidFill>
                <a:schemeClr val="dk1"/>
              </a:solidFill>
              <a:effectLst/>
              <a:latin typeface="+mn-lt"/>
              <a:ea typeface="+mn-ea"/>
              <a:cs typeface="+mn-cs"/>
            </a:rPr>
            <a:t>その成果もあり公債費は減少を続け、</a:t>
          </a:r>
          <a:r>
            <a:rPr kumimoji="1" lang="ja-JP" altLang="ja-JP" sz="950" b="0" i="0" baseline="0">
              <a:solidFill>
                <a:schemeClr val="dk1"/>
              </a:solidFill>
              <a:effectLst/>
              <a:latin typeface="+mn-lt"/>
              <a:ea typeface="+mn-ea"/>
              <a:cs typeface="+mn-cs"/>
            </a:rPr>
            <a:t>令和</a:t>
          </a:r>
          <a:r>
            <a:rPr kumimoji="1" lang="ja-JP" altLang="en-US" sz="950" b="0" i="0" baseline="0">
              <a:solidFill>
                <a:schemeClr val="dk1"/>
              </a:solidFill>
              <a:effectLst/>
              <a:latin typeface="+mn-lt"/>
              <a:ea typeface="+mn-ea"/>
              <a:cs typeface="+mn-cs"/>
            </a:rPr>
            <a:t>２年度には類似団体と</a:t>
          </a:r>
          <a:r>
            <a:rPr kumimoji="1" lang="en-US" altLang="ja-JP" sz="950" b="0" i="0" baseline="0">
              <a:solidFill>
                <a:schemeClr val="dk1"/>
              </a:solidFill>
              <a:effectLst/>
              <a:latin typeface="+mn-lt"/>
              <a:ea typeface="+mn-ea"/>
              <a:cs typeface="+mn-cs"/>
            </a:rPr>
            <a:t>5.6</a:t>
          </a:r>
          <a:r>
            <a:rPr kumimoji="1" lang="ja-JP" altLang="en-US" sz="950" b="0" i="0" baseline="0">
              <a:solidFill>
                <a:schemeClr val="dk1"/>
              </a:solidFill>
              <a:effectLst/>
              <a:latin typeface="+mn-lt"/>
              <a:ea typeface="+mn-ea"/>
              <a:cs typeface="+mn-cs"/>
            </a:rPr>
            <a:t>ポイント差までになった。しかし、今後は</a:t>
          </a:r>
          <a:r>
            <a:rPr kumimoji="1" lang="ja-JP" altLang="ja-JP" sz="950" b="0" i="0" baseline="0">
              <a:solidFill>
                <a:schemeClr val="dk1"/>
              </a:solidFill>
              <a:effectLst/>
              <a:latin typeface="+mn-lt"/>
              <a:ea typeface="+mn-ea"/>
              <a:cs typeface="+mn-cs"/>
            </a:rPr>
            <a:t>ごみ処理施設建設事業や学校施設大規模改修事業など、多額の地方債</a:t>
          </a:r>
          <a:r>
            <a:rPr kumimoji="1" lang="ja-JP" altLang="en-US" sz="950" b="0" i="0" baseline="0">
              <a:solidFill>
                <a:schemeClr val="dk1"/>
              </a:solidFill>
              <a:effectLst/>
              <a:latin typeface="+mn-lt"/>
              <a:ea typeface="+mn-ea"/>
              <a:cs typeface="+mn-cs"/>
            </a:rPr>
            <a:t>を必要とする</a:t>
          </a:r>
          <a:r>
            <a:rPr kumimoji="1" lang="ja-JP" altLang="ja-JP" sz="950" b="0" i="0" baseline="0">
              <a:solidFill>
                <a:schemeClr val="dk1"/>
              </a:solidFill>
              <a:effectLst/>
              <a:latin typeface="+mn-lt"/>
              <a:ea typeface="+mn-ea"/>
              <a:cs typeface="+mn-cs"/>
            </a:rPr>
            <a:t>大型事業も計画されていることから、</a:t>
          </a:r>
          <a:r>
            <a:rPr kumimoji="1" lang="ja-JP" altLang="en-US" sz="950" b="0" i="0" baseline="0">
              <a:solidFill>
                <a:schemeClr val="dk1"/>
              </a:solidFill>
              <a:effectLst/>
              <a:latin typeface="+mn-lt"/>
              <a:ea typeface="+mn-ea"/>
              <a:cs typeface="+mn-cs"/>
            </a:rPr>
            <a:t>長期定な視点に立った</a:t>
          </a:r>
          <a:r>
            <a:rPr kumimoji="1" lang="ja-JP" altLang="ja-JP" sz="950" b="0" i="0" baseline="0">
              <a:solidFill>
                <a:schemeClr val="dk1"/>
              </a:solidFill>
              <a:effectLst/>
              <a:latin typeface="+mn-lt"/>
              <a:ea typeface="+mn-ea"/>
              <a:cs typeface="+mn-cs"/>
            </a:rPr>
            <a:t>財政計画</a:t>
          </a:r>
          <a:r>
            <a:rPr kumimoji="1" lang="ja-JP" altLang="en-US" sz="950" b="0" i="0" baseline="0">
              <a:solidFill>
                <a:schemeClr val="dk1"/>
              </a:solidFill>
              <a:effectLst/>
              <a:latin typeface="+mn-lt"/>
              <a:ea typeface="+mn-ea"/>
              <a:cs typeface="+mn-cs"/>
            </a:rPr>
            <a:t>により</a:t>
          </a:r>
          <a:r>
            <a:rPr kumimoji="1" lang="ja-JP" altLang="ja-JP" sz="950" b="0" i="0" baseline="0">
              <a:solidFill>
                <a:schemeClr val="dk1"/>
              </a:solidFill>
              <a:effectLst/>
              <a:latin typeface="+mn-lt"/>
              <a:ea typeface="+mn-ea"/>
              <a:cs typeface="+mn-cs"/>
            </a:rPr>
            <a:t>財政健全化に努める。</a:t>
          </a:r>
          <a:endParaRPr lang="ja-JP" altLang="ja-JP" sz="95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168148</xdr:rowOff>
    </xdr:from>
    <xdr:to>
      <xdr:col>24</xdr:col>
      <xdr:colOff>25400</xdr:colOff>
      <xdr:row>79</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41248"/>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79</xdr:row>
      <xdr:rowOff>165863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705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165863</xdr:rowOff>
    </xdr:from>
    <xdr:to>
      <xdr:col>15</xdr:col>
      <xdr:colOff>98425</xdr:colOff>
      <xdr:row>80</xdr:row>
      <xdr:rowOff>3556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710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xdr:rowOff>
    </xdr:from>
    <xdr:to>
      <xdr:col>11</xdr:col>
      <xdr:colOff>9525</xdr:colOff>
      <xdr:row>80</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7195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115063</xdr:rowOff>
    </xdr:from>
    <xdr:to>
      <xdr:col>15</xdr:col>
      <xdr:colOff>149225</xdr:colOff>
      <xdr:row>80</xdr:row>
      <xdr:rowOff>45213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29990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124206</xdr:rowOff>
    </xdr:from>
    <xdr:to>
      <xdr:col>11</xdr:col>
      <xdr:colOff>60325</xdr:colOff>
      <xdr:row>80</xdr:row>
      <xdr:rowOff>54356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39133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昨年度と同値となっているものの、</a:t>
          </a:r>
          <a:r>
            <a:rPr kumimoji="1" lang="ja-JP" altLang="ja-JP" sz="1000" b="0" i="0" baseline="0">
              <a:solidFill>
                <a:schemeClr val="dk1"/>
              </a:solidFill>
              <a:effectLst/>
              <a:latin typeface="+mn-lt"/>
              <a:ea typeface="+mn-ea"/>
              <a:cs typeface="+mn-cs"/>
            </a:rPr>
            <a:t>類似団体平均</a:t>
          </a:r>
          <a:r>
            <a:rPr kumimoji="1" lang="ja-JP" altLang="en-US" sz="1000" b="0" i="0" baseline="0">
              <a:solidFill>
                <a:schemeClr val="dk1"/>
              </a:solidFill>
              <a:effectLst/>
              <a:latin typeface="+mn-lt"/>
              <a:ea typeface="+mn-ea"/>
              <a:cs typeface="+mn-cs"/>
            </a:rPr>
            <a:t>との差は</a:t>
          </a:r>
          <a:r>
            <a:rPr kumimoji="1" lang="en-US" altLang="ja-JP" sz="1000" b="0" i="0" baseline="0">
              <a:solidFill>
                <a:schemeClr val="dk1"/>
              </a:solidFill>
              <a:effectLst/>
              <a:latin typeface="+mn-lt"/>
              <a:ea typeface="+mn-ea"/>
              <a:cs typeface="+mn-cs"/>
            </a:rPr>
            <a:t>6.0</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に縮まっている。</a:t>
          </a:r>
          <a:r>
            <a:rPr kumimoji="1" lang="ja-JP" altLang="ja-JP" sz="1000" b="0" i="0" baseline="0">
              <a:solidFill>
                <a:schemeClr val="dk1"/>
              </a:solidFill>
              <a:effectLst/>
              <a:latin typeface="+mn-lt"/>
              <a:ea typeface="+mn-ea"/>
              <a:cs typeface="+mn-cs"/>
            </a:rPr>
            <a:t>健全な財政運営に向けて</a:t>
          </a:r>
          <a:r>
            <a:rPr kumimoji="1" lang="ja-JP" altLang="en-US" sz="1000" b="0" i="0" baseline="0">
              <a:solidFill>
                <a:schemeClr val="dk1"/>
              </a:solidFill>
              <a:effectLst/>
              <a:latin typeface="+mn-lt"/>
              <a:ea typeface="+mn-ea"/>
              <a:cs typeface="+mn-cs"/>
            </a:rPr>
            <a:t>公債費の抑制に努めており、その効果が徐々にではあるが現れているものと考える。</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今後も柔軟な財政運営を目指し、</a:t>
          </a:r>
          <a:r>
            <a:rPr kumimoji="1" lang="ja-JP" altLang="ja-JP" sz="1000" b="0" i="0" baseline="0">
              <a:solidFill>
                <a:schemeClr val="dk1"/>
              </a:solidFill>
              <a:effectLst/>
              <a:latin typeface="+mn-lt"/>
              <a:ea typeface="+mn-ea"/>
              <a:cs typeface="+mn-cs"/>
            </a:rPr>
            <a:t>経常収支比率</a:t>
          </a:r>
          <a:r>
            <a:rPr kumimoji="1" lang="ja-JP" altLang="en-US" sz="1000" b="0" i="0" baseline="0">
              <a:solidFill>
                <a:schemeClr val="dk1"/>
              </a:solidFill>
              <a:effectLst/>
              <a:latin typeface="+mn-lt"/>
              <a:ea typeface="+mn-ea"/>
              <a:cs typeface="+mn-cs"/>
            </a:rPr>
            <a:t>増加の要因となる</a:t>
          </a:r>
          <a:r>
            <a:rPr kumimoji="1" lang="ja-JP" altLang="ja-JP" sz="1000" b="0" i="0" baseline="0">
              <a:solidFill>
                <a:schemeClr val="dk1"/>
              </a:solidFill>
              <a:effectLst/>
              <a:latin typeface="+mn-lt"/>
              <a:ea typeface="+mn-ea"/>
              <a:cs typeface="+mn-cs"/>
            </a:rPr>
            <a:t>公債費</a:t>
          </a:r>
          <a:r>
            <a:rPr kumimoji="1" lang="ja-JP" altLang="en-US" sz="1000" b="0" i="0" baseline="0">
              <a:solidFill>
                <a:schemeClr val="dk1"/>
              </a:solidFill>
              <a:effectLst/>
              <a:latin typeface="+mn-lt"/>
              <a:ea typeface="+mn-ea"/>
              <a:cs typeface="+mn-cs"/>
            </a:rPr>
            <a:t>や</a:t>
          </a:r>
          <a:r>
            <a:rPr kumimoji="1" lang="ja-JP" altLang="ja-JP" sz="1000" b="0" i="0" baseline="0">
              <a:solidFill>
                <a:schemeClr val="dk1"/>
              </a:solidFill>
              <a:effectLst/>
              <a:latin typeface="+mn-lt"/>
              <a:ea typeface="+mn-ea"/>
              <a:cs typeface="+mn-cs"/>
            </a:rPr>
            <a:t>物件費を抑えていくことが肝要</a:t>
          </a:r>
          <a:r>
            <a:rPr kumimoji="1" lang="ja-JP" altLang="en-US" sz="1000" b="0" i="0" baseline="0">
              <a:solidFill>
                <a:schemeClr val="dk1"/>
              </a:solidFill>
              <a:effectLst/>
              <a:latin typeface="+mn-lt"/>
              <a:ea typeface="+mn-ea"/>
              <a:cs typeface="+mn-cs"/>
            </a:rPr>
            <a:t>との認識の下、</a:t>
          </a:r>
          <a:r>
            <a:rPr kumimoji="1" lang="ja-JP" altLang="ja-JP" sz="1000" b="0" i="0" baseline="0">
              <a:solidFill>
                <a:schemeClr val="dk1"/>
              </a:solidFill>
              <a:effectLst/>
              <a:latin typeface="+mn-lt"/>
              <a:ea typeface="+mn-ea"/>
              <a:cs typeface="+mn-cs"/>
            </a:rPr>
            <a:t>長期的</a:t>
          </a:r>
          <a:r>
            <a:rPr kumimoji="1" lang="ja-JP" altLang="en-US" sz="1000" b="0" i="0" baseline="0">
              <a:solidFill>
                <a:schemeClr val="dk1"/>
              </a:solidFill>
              <a:effectLst/>
              <a:latin typeface="+mn-lt"/>
              <a:ea typeface="+mn-ea"/>
              <a:cs typeface="+mn-cs"/>
            </a:rPr>
            <a:t>に</a:t>
          </a:r>
          <a:r>
            <a:rPr kumimoji="1" lang="ja-JP" altLang="ja-JP" sz="1000" b="0" i="0" baseline="0">
              <a:solidFill>
                <a:schemeClr val="dk1"/>
              </a:solidFill>
              <a:effectLst/>
              <a:latin typeface="+mn-lt"/>
              <a:ea typeface="+mn-ea"/>
              <a:cs typeface="+mn-cs"/>
            </a:rPr>
            <a:t>公債費の水準を低減させ、短期的には物件費を抑えていくなど、適正水準に向けた取組みを</a:t>
          </a:r>
          <a:r>
            <a:rPr kumimoji="1" lang="ja-JP" altLang="en-US" sz="1000" b="0" i="0" baseline="0">
              <a:solidFill>
                <a:schemeClr val="dk1"/>
              </a:solidFill>
              <a:effectLst/>
              <a:latin typeface="+mn-lt"/>
              <a:ea typeface="+mn-ea"/>
              <a:cs typeface="+mn-cs"/>
            </a:rPr>
            <a:t>継続することとする</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75</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965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78994</xdr:rowOff>
    </xdr:from>
    <xdr:to>
      <xdr:col>78</xdr:col>
      <xdr:colOff>69850</xdr:colOff>
      <xdr:row>75</xdr:row>
      <xdr:rowOff>106426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937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78994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8280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140716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7457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28194</xdr:rowOff>
    </xdr:from>
    <xdr:to>
      <xdr:col>74</xdr:col>
      <xdr:colOff>31750</xdr:colOff>
      <xdr:row>75</xdr:row>
      <xdr:rowOff>129794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139971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124082</xdr:rowOff>
    </xdr:from>
    <xdr:to>
      <xdr:col>29</xdr:col>
      <xdr:colOff>127000</xdr:colOff>
      <xdr:row>15</xdr:row>
      <xdr:rowOff>146408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3457"/>
          <a:ext cx="647700" cy="2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146408</xdr:rowOff>
    </xdr:from>
    <xdr:to>
      <xdr:col>26</xdr:col>
      <xdr:colOff>50800</xdr:colOff>
      <xdr:row>16</xdr:row>
      <xdr:rowOff>32108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5783"/>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32108</xdr:rowOff>
    </xdr:from>
    <xdr:to>
      <xdr:col>22</xdr:col>
      <xdr:colOff>114300</xdr:colOff>
      <xdr:row>16</xdr:row>
      <xdr:rowOff>76921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2933"/>
          <a:ext cx="698500" cy="4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76921</xdr:rowOff>
    </xdr:from>
    <xdr:to>
      <xdr:col>18</xdr:col>
      <xdr:colOff>177800</xdr:colOff>
      <xdr:row>16</xdr:row>
      <xdr:rowOff>131237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67746"/>
          <a:ext cx="698500" cy="5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73282</xdr:rowOff>
    </xdr:from>
    <xdr:to>
      <xdr:col>29</xdr:col>
      <xdr:colOff>177800</xdr:colOff>
      <xdr:row>16</xdr:row>
      <xdr:rowOff>3432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92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89809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95608</xdr:rowOff>
    </xdr:from>
    <xdr:to>
      <xdr:col>26</xdr:col>
      <xdr:colOff>101600</xdr:colOff>
      <xdr:row>16</xdr:row>
      <xdr:rowOff>25758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35935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152758</xdr:rowOff>
    </xdr:from>
    <xdr:to>
      <xdr:col>22</xdr:col>
      <xdr:colOff>165100</xdr:colOff>
      <xdr:row>16</xdr:row>
      <xdr:rowOff>82908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93085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26121</xdr:rowOff>
    </xdr:from>
    <xdr:to>
      <xdr:col>19</xdr:col>
      <xdr:colOff>38100</xdr:colOff>
      <xdr:row>16</xdr:row>
      <xdr:rowOff>127721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137898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80437</xdr:rowOff>
    </xdr:from>
    <xdr:to>
      <xdr:col>15</xdr:col>
      <xdr:colOff>101600</xdr:colOff>
      <xdr:row>17</xdr:row>
      <xdr:rowOff>10587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20764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108464</xdr:rowOff>
    </xdr:from>
    <xdr:to>
      <xdr:col>29</xdr:col>
      <xdr:colOff>127000</xdr:colOff>
      <xdr:row>34</xdr:row>
      <xdr:rowOff>18396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033014"/>
          <a:ext cx="647700" cy="25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108464</xdr:rowOff>
    </xdr:from>
    <xdr:to>
      <xdr:col>26</xdr:col>
      <xdr:colOff>50800</xdr:colOff>
      <xdr:row>33</xdr:row>
      <xdr:rowOff>229317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033014"/>
          <a:ext cx="698500" cy="1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229317</xdr:rowOff>
    </xdr:from>
    <xdr:to>
      <xdr:col>22</xdr:col>
      <xdr:colOff>114300</xdr:colOff>
      <xdr:row>33</xdr:row>
      <xdr:rowOff>231794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153867"/>
          <a:ext cx="698500" cy="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231794</xdr:rowOff>
    </xdr:from>
    <xdr:to>
      <xdr:col>18</xdr:col>
      <xdr:colOff>177800</xdr:colOff>
      <xdr:row>33</xdr:row>
      <xdr:rowOff>233280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156344"/>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310496</xdr:rowOff>
    </xdr:from>
    <xdr:to>
      <xdr:col>29</xdr:col>
      <xdr:colOff>177800</xdr:colOff>
      <xdr:row>34</xdr:row>
      <xdr:rowOff>69196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3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219073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57664</xdr:rowOff>
    </xdr:from>
    <xdr:to>
      <xdr:col>26</xdr:col>
      <xdr:colOff>101600</xdr:colOff>
      <xdr:row>33</xdr:row>
      <xdr:rowOff>159264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59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340891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75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178517</xdr:rowOff>
    </xdr:from>
    <xdr:to>
      <xdr:col>22</xdr:col>
      <xdr:colOff>165100</xdr:colOff>
      <xdr:row>33</xdr:row>
      <xdr:rowOff>280117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0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118844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7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180994</xdr:rowOff>
    </xdr:from>
    <xdr:to>
      <xdr:col>19</xdr:col>
      <xdr:colOff>38100</xdr:colOff>
      <xdr:row>33</xdr:row>
      <xdr:rowOff>282594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0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121321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7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182480</xdr:rowOff>
    </xdr:from>
    <xdr:to>
      <xdr:col>15</xdr:col>
      <xdr:colOff>101600</xdr:colOff>
      <xdr:row>33</xdr:row>
      <xdr:rowOff>284080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10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122807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12,147
12,041
540.48
13,437,154
12,542,944
319,576
6,072,295
11,761,480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41114</xdr:rowOff>
    </xdr:from>
    <xdr:to>
      <xdr:col>24</xdr:col>
      <xdr:colOff>63500</xdr:colOff>
      <xdr:row>35</xdr:row>
      <xdr:rowOff>140290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41864"/>
          <a:ext cx="838200" cy="9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140290</xdr:rowOff>
    </xdr:from>
    <xdr:to>
      <xdr:col>19</xdr:col>
      <xdr:colOff>177800</xdr:colOff>
      <xdr:row>36</xdr:row>
      <xdr:rowOff>7441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4104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165404</xdr:rowOff>
    </xdr:from>
    <xdr:to>
      <xdr:col>15</xdr:col>
      <xdr:colOff>50800</xdr:colOff>
      <xdr:row>36</xdr:row>
      <xdr:rowOff>7441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166154"/>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165404</xdr:rowOff>
    </xdr:from>
    <xdr:to>
      <xdr:col>10</xdr:col>
      <xdr:colOff>114300</xdr:colOff>
      <xdr:row>36</xdr:row>
      <xdr:rowOff>5676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66154"/>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161764</xdr:rowOff>
    </xdr:from>
    <xdr:to>
      <xdr:col>24</xdr:col>
      <xdr:colOff>114300</xdr:colOff>
      <xdr:row>35</xdr:row>
      <xdr:rowOff>91914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13191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89490</xdr:rowOff>
    </xdr:from>
    <xdr:to>
      <xdr:col>20</xdr:col>
      <xdr:colOff>38100</xdr:colOff>
      <xdr:row>36</xdr:row>
      <xdr:rowOff>19640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36167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6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128091</xdr:rowOff>
    </xdr:from>
    <xdr:to>
      <xdr:col>15</xdr:col>
      <xdr:colOff>101600</xdr:colOff>
      <xdr:row>36</xdr:row>
      <xdr:rowOff>58241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74768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0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114604</xdr:rowOff>
    </xdr:from>
    <xdr:to>
      <xdr:col>10</xdr:col>
      <xdr:colOff>165100</xdr:colOff>
      <xdr:row>36</xdr:row>
      <xdr:rowOff>44754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61281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9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126326</xdr:rowOff>
    </xdr:from>
    <xdr:to>
      <xdr:col>6</xdr:col>
      <xdr:colOff>38100</xdr:colOff>
      <xdr:row>36</xdr:row>
      <xdr:rowOff>56476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73003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0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137492</xdr:rowOff>
    </xdr:from>
    <xdr:to>
      <xdr:col>24</xdr:col>
      <xdr:colOff>63500</xdr:colOff>
      <xdr:row>55</xdr:row>
      <xdr:rowOff>6572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395792"/>
          <a:ext cx="8382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6572</xdr:rowOff>
    </xdr:from>
    <xdr:to>
      <xdr:col>19</xdr:col>
      <xdr:colOff>177800</xdr:colOff>
      <xdr:row>55</xdr:row>
      <xdr:rowOff>67865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436322"/>
          <a:ext cx="889000" cy="6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67865</xdr:rowOff>
    </xdr:from>
    <xdr:to>
      <xdr:col>15</xdr:col>
      <xdr:colOff>50800</xdr:colOff>
      <xdr:row>55</xdr:row>
      <xdr:rowOff>71413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497615"/>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71413</xdr:rowOff>
    </xdr:from>
    <xdr:to>
      <xdr:col>10</xdr:col>
      <xdr:colOff>114300</xdr:colOff>
      <xdr:row>55</xdr:row>
      <xdr:rowOff>105305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501163"/>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86692</xdr:rowOff>
    </xdr:from>
    <xdr:to>
      <xdr:col>24</xdr:col>
      <xdr:colOff>114300</xdr:colOff>
      <xdr:row>55</xdr:row>
      <xdr:rowOff>16842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3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109569</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19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127222</xdr:rowOff>
    </xdr:from>
    <xdr:to>
      <xdr:col>20</xdr:col>
      <xdr:colOff>38100</xdr:colOff>
      <xdr:row>55</xdr:row>
      <xdr:rowOff>57372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3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73899</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16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17065</xdr:rowOff>
    </xdr:from>
    <xdr:to>
      <xdr:col>15</xdr:col>
      <xdr:colOff>101600</xdr:colOff>
      <xdr:row>55</xdr:row>
      <xdr:rowOff>118665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4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135192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2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20613</xdr:rowOff>
    </xdr:from>
    <xdr:to>
      <xdr:col>10</xdr:col>
      <xdr:colOff>165100</xdr:colOff>
      <xdr:row>55</xdr:row>
      <xdr:rowOff>122213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4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138740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22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54505</xdr:rowOff>
    </xdr:from>
    <xdr:to>
      <xdr:col>6</xdr:col>
      <xdr:colOff>38100</xdr:colOff>
      <xdr:row>55</xdr:row>
      <xdr:rowOff>156105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4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25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42698</xdr:rowOff>
    </xdr:from>
    <xdr:to>
      <xdr:col>24</xdr:col>
      <xdr:colOff>63500</xdr:colOff>
      <xdr:row>78</xdr:row>
      <xdr:rowOff>79959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15798"/>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66167</xdr:rowOff>
    </xdr:from>
    <xdr:to>
      <xdr:col>19</xdr:col>
      <xdr:colOff>177800</xdr:colOff>
      <xdr:row>78</xdr:row>
      <xdr:rowOff>79959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39267"/>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66167</xdr:rowOff>
    </xdr:from>
    <xdr:to>
      <xdr:col>15</xdr:col>
      <xdr:colOff>50800</xdr:colOff>
      <xdr:row>78</xdr:row>
      <xdr:rowOff>90436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39267"/>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90436</xdr:rowOff>
    </xdr:from>
    <xdr:to>
      <xdr:col>10</xdr:col>
      <xdr:colOff>114300</xdr:colOff>
      <xdr:row>78</xdr:row>
      <xdr:rowOff>128423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63536"/>
          <a:ext cx="8890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163348</xdr:rowOff>
    </xdr:from>
    <xdr:to>
      <xdr:col>24</xdr:col>
      <xdr:colOff>114300</xdr:colOff>
      <xdr:row>78</xdr:row>
      <xdr:rowOff>93498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141775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29159</xdr:rowOff>
    </xdr:from>
    <xdr:to>
      <xdr:col>20</xdr:col>
      <xdr:colOff>38100</xdr:colOff>
      <xdr:row>78</xdr:row>
      <xdr:rowOff>130759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121886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15367</xdr:rowOff>
    </xdr:from>
    <xdr:to>
      <xdr:col>15</xdr:col>
      <xdr:colOff>101600</xdr:colOff>
      <xdr:row>78</xdr:row>
      <xdr:rowOff>116967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108094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39636</xdr:rowOff>
    </xdr:from>
    <xdr:to>
      <xdr:col>10</xdr:col>
      <xdr:colOff>165100</xdr:colOff>
      <xdr:row>78</xdr:row>
      <xdr:rowOff>141236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132363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0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77623</xdr:rowOff>
    </xdr:from>
    <xdr:to>
      <xdr:col>6</xdr:col>
      <xdr:colOff>38100</xdr:colOff>
      <xdr:row>79</xdr:row>
      <xdr:rowOff>7773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170350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165760</xdr:rowOff>
    </xdr:from>
    <xdr:to>
      <xdr:col>24</xdr:col>
      <xdr:colOff>63500</xdr:colOff>
      <xdr:row>91</xdr:row>
      <xdr:rowOff>8813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5596260"/>
          <a:ext cx="8382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8813</xdr:rowOff>
    </xdr:from>
    <xdr:to>
      <xdr:col>19</xdr:col>
      <xdr:colOff>177800</xdr:colOff>
      <xdr:row>91</xdr:row>
      <xdr:rowOff>103632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5610763"/>
          <a:ext cx="889000" cy="9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103632</xdr:rowOff>
    </xdr:from>
    <xdr:to>
      <xdr:col>15</xdr:col>
      <xdr:colOff>50800</xdr:colOff>
      <xdr:row>92</xdr:row>
      <xdr:rowOff>5372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5705582"/>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5372</xdr:rowOff>
    </xdr:from>
    <xdr:to>
      <xdr:col>10</xdr:col>
      <xdr:colOff>114300</xdr:colOff>
      <xdr:row>92</xdr:row>
      <xdr:rowOff>69266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5778772"/>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114960</xdr:rowOff>
    </xdr:from>
    <xdr:to>
      <xdr:col>24</xdr:col>
      <xdr:colOff>114300</xdr:colOff>
      <xdr:row>91</xdr:row>
      <xdr:rowOff>45110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5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67987</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49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129463</xdr:rowOff>
    </xdr:from>
    <xdr:to>
      <xdr:col>20</xdr:col>
      <xdr:colOff>38100</xdr:colOff>
      <xdr:row>91</xdr:row>
      <xdr:rowOff>59613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55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76140</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33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52832</xdr:rowOff>
    </xdr:from>
    <xdr:to>
      <xdr:col>15</xdr:col>
      <xdr:colOff>101600</xdr:colOff>
      <xdr:row>91</xdr:row>
      <xdr:rowOff>154432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56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170959</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43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126022</xdr:rowOff>
    </xdr:from>
    <xdr:to>
      <xdr:col>10</xdr:col>
      <xdr:colOff>165100</xdr:colOff>
      <xdr:row>92</xdr:row>
      <xdr:rowOff>56172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572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72699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550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18466</xdr:rowOff>
    </xdr:from>
    <xdr:to>
      <xdr:col>6</xdr:col>
      <xdr:colOff>38100</xdr:colOff>
      <xdr:row>92</xdr:row>
      <xdr:rowOff>120066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57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136593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556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53673</xdr:rowOff>
    </xdr:from>
    <xdr:to>
      <xdr:col>55</xdr:col>
      <xdr:colOff>0</xdr:colOff>
      <xdr:row>39</xdr:row>
      <xdr:rowOff>3198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54423"/>
          <a:ext cx="838200" cy="6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3198</xdr:rowOff>
    </xdr:from>
    <xdr:to>
      <xdr:col>50</xdr:col>
      <xdr:colOff>114300</xdr:colOff>
      <xdr:row>39</xdr:row>
      <xdr:rowOff>19402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689748"/>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16265</xdr:rowOff>
    </xdr:from>
    <xdr:to>
      <xdr:col>45</xdr:col>
      <xdr:colOff>177800</xdr:colOff>
      <xdr:row>39</xdr:row>
      <xdr:rowOff>19402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702815"/>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16265</xdr:rowOff>
    </xdr:from>
    <xdr:to>
      <xdr:col>41</xdr:col>
      <xdr:colOff>50800</xdr:colOff>
      <xdr:row>39</xdr:row>
      <xdr:rowOff>75802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702815"/>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133861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4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2873</xdr:rowOff>
    </xdr:from>
    <xdr:to>
      <xdr:col>55</xdr:col>
      <xdr:colOff>50800</xdr:colOff>
      <xdr:row>35</xdr:row>
      <xdr:rowOff>104473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25750</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5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123848</xdr:rowOff>
    </xdr:from>
    <xdr:to>
      <xdr:col>50</xdr:col>
      <xdr:colOff>165100</xdr:colOff>
      <xdr:row>39</xdr:row>
      <xdr:rowOff>53998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6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70525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1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140052</xdr:rowOff>
    </xdr:from>
    <xdr:to>
      <xdr:col>46</xdr:col>
      <xdr:colOff>38100</xdr:colOff>
      <xdr:row>39</xdr:row>
      <xdr:rowOff>70202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6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86729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3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136915</xdr:rowOff>
    </xdr:from>
    <xdr:to>
      <xdr:col>41</xdr:col>
      <xdr:colOff>101600</xdr:colOff>
      <xdr:row>39</xdr:row>
      <xdr:rowOff>67065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65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83592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2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25002</xdr:rowOff>
    </xdr:from>
    <xdr:to>
      <xdr:col>36</xdr:col>
      <xdr:colOff>165100</xdr:colOff>
      <xdr:row>39</xdr:row>
      <xdr:rowOff>126602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7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117729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8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4601</xdr:rowOff>
    </xdr:from>
    <xdr:to>
      <xdr:col>55</xdr:col>
      <xdr:colOff>0</xdr:colOff>
      <xdr:row>57</xdr:row>
      <xdr:rowOff>939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605801"/>
          <a:ext cx="838200" cy="1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101314</xdr:rowOff>
    </xdr:from>
    <xdr:to>
      <xdr:col>50</xdr:col>
      <xdr:colOff>114300</xdr:colOff>
      <xdr:row>56</xdr:row>
      <xdr:rowOff>4601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531064"/>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101314</xdr:rowOff>
    </xdr:from>
    <xdr:to>
      <xdr:col>45</xdr:col>
      <xdr:colOff>177800</xdr:colOff>
      <xdr:row>55</xdr:row>
      <xdr:rowOff>162450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531064"/>
          <a:ext cx="8890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162450</xdr:rowOff>
    </xdr:from>
    <xdr:to>
      <xdr:col>41</xdr:col>
      <xdr:colOff>50800</xdr:colOff>
      <xdr:row>57</xdr:row>
      <xdr:rowOff>19422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592200"/>
          <a:ext cx="889000" cy="1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121589</xdr:rowOff>
    </xdr:from>
    <xdr:to>
      <xdr:col>55</xdr:col>
      <xdr:colOff>50800</xdr:colOff>
      <xdr:row>57</xdr:row>
      <xdr:rowOff>51739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100016</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0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125251</xdr:rowOff>
    </xdr:from>
    <xdr:to>
      <xdr:col>50</xdr:col>
      <xdr:colOff>165100</xdr:colOff>
      <xdr:row>56</xdr:row>
      <xdr:rowOff>55401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5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71928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33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50514</xdr:rowOff>
    </xdr:from>
    <xdr:to>
      <xdr:col>46</xdr:col>
      <xdr:colOff>38100</xdr:colOff>
      <xdr:row>55</xdr:row>
      <xdr:rowOff>152114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4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168641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25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111650</xdr:rowOff>
    </xdr:from>
    <xdr:to>
      <xdr:col>41</xdr:col>
      <xdr:colOff>101600</xdr:colOff>
      <xdr:row>56</xdr:row>
      <xdr:rowOff>41800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5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58327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3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140072</xdr:rowOff>
    </xdr:from>
    <xdr:to>
      <xdr:col>36</xdr:col>
      <xdr:colOff>165100</xdr:colOff>
      <xdr:row>57</xdr:row>
      <xdr:rowOff>70222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7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86749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51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70055</xdr:rowOff>
    </xdr:from>
    <xdr:to>
      <xdr:col>55</xdr:col>
      <xdr:colOff>0</xdr:colOff>
      <xdr:row>78</xdr:row>
      <xdr:rowOff>97501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43155"/>
          <a:ext cx="838200" cy="2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70242</xdr:rowOff>
    </xdr:from>
    <xdr:to>
      <xdr:col>50</xdr:col>
      <xdr:colOff>114300</xdr:colOff>
      <xdr:row>78</xdr:row>
      <xdr:rowOff>70055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100442"/>
          <a:ext cx="889000" cy="34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70242</xdr:rowOff>
    </xdr:from>
    <xdr:to>
      <xdr:col>45</xdr:col>
      <xdr:colOff>177800</xdr:colOff>
      <xdr:row>76</xdr:row>
      <xdr:rowOff>159931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100442"/>
          <a:ext cx="889000" cy="8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159931</xdr:rowOff>
    </xdr:from>
    <xdr:to>
      <xdr:col>41</xdr:col>
      <xdr:colOff>50800</xdr:colOff>
      <xdr:row>77</xdr:row>
      <xdr:rowOff>156314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190131"/>
          <a:ext cx="889000" cy="16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46701</xdr:rowOff>
    </xdr:from>
    <xdr:to>
      <xdr:col>55</xdr:col>
      <xdr:colOff>50800</xdr:colOff>
      <xdr:row>78</xdr:row>
      <xdr:rowOff>148301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133078</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3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19255</xdr:rowOff>
    </xdr:from>
    <xdr:to>
      <xdr:col>50</xdr:col>
      <xdr:colOff>165100</xdr:colOff>
      <xdr:row>78</xdr:row>
      <xdr:rowOff>120855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111982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19442</xdr:rowOff>
    </xdr:from>
    <xdr:to>
      <xdr:col>46</xdr:col>
      <xdr:colOff>38100</xdr:colOff>
      <xdr:row>76</xdr:row>
      <xdr:rowOff>121042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0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137569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2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109131</xdr:rowOff>
    </xdr:from>
    <xdr:to>
      <xdr:col>41</xdr:col>
      <xdr:colOff>101600</xdr:colOff>
      <xdr:row>77</xdr:row>
      <xdr:rowOff>39281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55808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105514</xdr:rowOff>
    </xdr:from>
    <xdr:to>
      <xdr:col>36</xdr:col>
      <xdr:colOff>165100</xdr:colOff>
      <xdr:row>78</xdr:row>
      <xdr:rowOff>35664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52191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80446</xdr:rowOff>
    </xdr:from>
    <xdr:to>
      <xdr:col>55</xdr:col>
      <xdr:colOff>0</xdr:colOff>
      <xdr:row>97</xdr:row>
      <xdr:rowOff>41635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539646"/>
          <a:ext cx="838200" cy="1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80446</xdr:rowOff>
    </xdr:from>
    <xdr:to>
      <xdr:col>50</xdr:col>
      <xdr:colOff>114300</xdr:colOff>
      <xdr:row>97</xdr:row>
      <xdr:rowOff>15670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539646"/>
          <a:ext cx="889000" cy="10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165345</xdr:rowOff>
    </xdr:from>
    <xdr:to>
      <xdr:col>45</xdr:col>
      <xdr:colOff>177800</xdr:colOff>
      <xdr:row>97</xdr:row>
      <xdr:rowOff>15670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624545"/>
          <a:ext cx="8890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165345</xdr:rowOff>
    </xdr:from>
    <xdr:to>
      <xdr:col>41</xdr:col>
      <xdr:colOff>50800</xdr:colOff>
      <xdr:row>97</xdr:row>
      <xdr:rowOff>122408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624545"/>
          <a:ext cx="889000" cy="1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162285</xdr:rowOff>
    </xdr:from>
    <xdr:to>
      <xdr:col>55</xdr:col>
      <xdr:colOff>50800</xdr:colOff>
      <xdr:row>97</xdr:row>
      <xdr:rowOff>92435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6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140712</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59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29646</xdr:rowOff>
    </xdr:from>
    <xdr:to>
      <xdr:col>50</xdr:col>
      <xdr:colOff>165100</xdr:colOff>
      <xdr:row>96</xdr:row>
      <xdr:rowOff>131246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4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147773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6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136320</xdr:rowOff>
    </xdr:from>
    <xdr:to>
      <xdr:col>46</xdr:col>
      <xdr:colOff>38100</xdr:colOff>
      <xdr:row>97</xdr:row>
      <xdr:rowOff>66470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5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82997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114545</xdr:rowOff>
    </xdr:from>
    <xdr:to>
      <xdr:col>41</xdr:col>
      <xdr:colOff>101600</xdr:colOff>
      <xdr:row>97</xdr:row>
      <xdr:rowOff>44695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5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61222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71608</xdr:rowOff>
    </xdr:from>
    <xdr:to>
      <xdr:col>36</xdr:col>
      <xdr:colOff>165100</xdr:colOff>
      <xdr:row>98</xdr:row>
      <xdr:rowOff>1758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164335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77246</xdr:rowOff>
    </xdr:from>
    <xdr:to>
      <xdr:col>85</xdr:col>
      <xdr:colOff>127000</xdr:colOff>
      <xdr:row>35</xdr:row>
      <xdr:rowOff>21102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5735096"/>
          <a:ext cx="838200" cy="28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77246</xdr:rowOff>
    </xdr:from>
    <xdr:to>
      <xdr:col>81</xdr:col>
      <xdr:colOff>50800</xdr:colOff>
      <xdr:row>38</xdr:row>
      <xdr:rowOff>26200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5735096"/>
          <a:ext cx="889000" cy="8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26200</xdr:rowOff>
    </xdr:from>
    <xdr:to>
      <xdr:col>76</xdr:col>
      <xdr:colOff>114300</xdr:colOff>
      <xdr:row>38</xdr:row>
      <xdr:rowOff>107696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41300"/>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169509</xdr:rowOff>
    </xdr:from>
    <xdr:to>
      <xdr:col>71</xdr:col>
      <xdr:colOff>177800</xdr:colOff>
      <xdr:row>38</xdr:row>
      <xdr:rowOff>107696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341709"/>
          <a:ext cx="889000" cy="2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141752</xdr:rowOff>
    </xdr:from>
    <xdr:to>
      <xdr:col>85</xdr:col>
      <xdr:colOff>177800</xdr:colOff>
      <xdr:row>35</xdr:row>
      <xdr:rowOff>71902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59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164629</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582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26446</xdr:rowOff>
    </xdr:from>
    <xdr:to>
      <xdr:col>81</xdr:col>
      <xdr:colOff>101600</xdr:colOff>
      <xdr:row>33</xdr:row>
      <xdr:rowOff>128046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56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144573</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54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146850</xdr:rowOff>
    </xdr:from>
    <xdr:to>
      <xdr:col>76</xdr:col>
      <xdr:colOff>165100</xdr:colOff>
      <xdr:row>38</xdr:row>
      <xdr:rowOff>77000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93527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56896</xdr:rowOff>
    </xdr:from>
    <xdr:to>
      <xdr:col>72</xdr:col>
      <xdr:colOff>38100</xdr:colOff>
      <xdr:row>38</xdr:row>
      <xdr:rowOff>158496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149623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118709</xdr:rowOff>
    </xdr:from>
    <xdr:to>
      <xdr:col>67</xdr:col>
      <xdr:colOff>101600</xdr:colOff>
      <xdr:row>37</xdr:row>
      <xdr:rowOff>48859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2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65386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06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125595</xdr:rowOff>
    </xdr:from>
    <xdr:to>
      <xdr:col>85</xdr:col>
      <xdr:colOff>127000</xdr:colOff>
      <xdr:row>74</xdr:row>
      <xdr:rowOff>72514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2641445"/>
          <a:ext cx="838200" cy="1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113548</xdr:rowOff>
    </xdr:from>
    <xdr:to>
      <xdr:col>81</xdr:col>
      <xdr:colOff>50800</xdr:colOff>
      <xdr:row>73</xdr:row>
      <xdr:rowOff>125595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2629398"/>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113548</xdr:rowOff>
    </xdr:from>
    <xdr:to>
      <xdr:col>76</xdr:col>
      <xdr:colOff>114300</xdr:colOff>
      <xdr:row>73</xdr:row>
      <xdr:rowOff>116070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2629398"/>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116070</xdr:rowOff>
    </xdr:from>
    <xdr:to>
      <xdr:col>71</xdr:col>
      <xdr:colOff>177800</xdr:colOff>
      <xdr:row>73</xdr:row>
      <xdr:rowOff>124018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2631920"/>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21714</xdr:rowOff>
    </xdr:from>
    <xdr:to>
      <xdr:col>85</xdr:col>
      <xdr:colOff>177800</xdr:colOff>
      <xdr:row>74</xdr:row>
      <xdr:rowOff>123314</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44591</xdr:rowOff>
    </xdr:from>
    <xdr:ext cx="599010"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56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74795</xdr:rowOff>
    </xdr:from>
    <xdr:to>
      <xdr:col>81</xdr:col>
      <xdr:colOff>101600</xdr:colOff>
      <xdr:row>74</xdr:row>
      <xdr:rowOff>4945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5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21472</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36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62748</xdr:rowOff>
    </xdr:from>
    <xdr:to>
      <xdr:col>76</xdr:col>
      <xdr:colOff>165100</xdr:colOff>
      <xdr:row>73</xdr:row>
      <xdr:rowOff>164348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9425</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35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65270</xdr:rowOff>
    </xdr:from>
    <xdr:to>
      <xdr:col>72</xdr:col>
      <xdr:colOff>38100</xdr:colOff>
      <xdr:row>73</xdr:row>
      <xdr:rowOff>166870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11947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35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73218</xdr:rowOff>
    </xdr:from>
    <xdr:to>
      <xdr:col>67</xdr:col>
      <xdr:colOff>101600</xdr:colOff>
      <xdr:row>74</xdr:row>
      <xdr:rowOff>3368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19895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36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144501</xdr:rowOff>
    </xdr:from>
    <xdr:to>
      <xdr:col>85</xdr:col>
      <xdr:colOff>127000</xdr:colOff>
      <xdr:row>95</xdr:row>
      <xdr:rowOff>49364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089351"/>
          <a:ext cx="838200" cy="2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49364</xdr:rowOff>
    </xdr:from>
    <xdr:to>
      <xdr:col>81</xdr:col>
      <xdr:colOff>50800</xdr:colOff>
      <xdr:row>95</xdr:row>
      <xdr:rowOff>132283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337114"/>
          <a:ext cx="889000" cy="8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16523</xdr:rowOff>
    </xdr:from>
    <xdr:to>
      <xdr:col>76</xdr:col>
      <xdr:colOff>114300</xdr:colOff>
      <xdr:row>95</xdr:row>
      <xdr:rowOff>132283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132823"/>
          <a:ext cx="889000" cy="2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52312</xdr:rowOff>
    </xdr:from>
    <xdr:to>
      <xdr:col>71</xdr:col>
      <xdr:colOff>177800</xdr:colOff>
      <xdr:row>94</xdr:row>
      <xdr:rowOff>16523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5997162"/>
          <a:ext cx="889000" cy="1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93701</xdr:rowOff>
    </xdr:from>
    <xdr:to>
      <xdr:col>85</xdr:col>
      <xdr:colOff>177800</xdr:colOff>
      <xdr:row>94</xdr:row>
      <xdr:rowOff>23851</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0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116578</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588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170014</xdr:rowOff>
    </xdr:from>
    <xdr:to>
      <xdr:col>81</xdr:col>
      <xdr:colOff>101600</xdr:colOff>
      <xdr:row>95</xdr:row>
      <xdr:rowOff>100164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2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116691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0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81483</xdr:rowOff>
    </xdr:from>
    <xdr:to>
      <xdr:col>76</xdr:col>
      <xdr:colOff>165100</xdr:colOff>
      <xdr:row>96</xdr:row>
      <xdr:rowOff>11633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3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28160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1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137173</xdr:rowOff>
    </xdr:from>
    <xdr:to>
      <xdr:col>72</xdr:col>
      <xdr:colOff>38100</xdr:colOff>
      <xdr:row>94</xdr:row>
      <xdr:rowOff>67323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0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83850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58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1512</xdr:rowOff>
    </xdr:from>
    <xdr:to>
      <xdr:col>67</xdr:col>
      <xdr:colOff>101600</xdr:colOff>
      <xdr:row>93</xdr:row>
      <xdr:rowOff>103112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59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119639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572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139334</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139334</xdr:rowOff>
    </xdr:from>
    <xdr:to>
      <xdr:col>102</xdr:col>
      <xdr:colOff>114300</xdr:colOff>
      <xdr:row>38</xdr:row>
      <xdr:rowOff>139517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8656300" y="66544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88534</xdr:rowOff>
    </xdr:from>
    <xdr:to>
      <xdr:col>102</xdr:col>
      <xdr:colOff>165100</xdr:colOff>
      <xdr:row>39</xdr:row>
      <xdr:rowOff>18684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9811</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88717</xdr:rowOff>
    </xdr:from>
    <xdr:to>
      <xdr:col>98</xdr:col>
      <xdr:colOff>38100</xdr:colOff>
      <xdr:row>39</xdr:row>
      <xdr:rowOff>18867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9994</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170409</xdr:rowOff>
    </xdr:from>
    <xdr:to>
      <xdr:col>116</xdr:col>
      <xdr:colOff>63500</xdr:colOff>
      <xdr:row>59</xdr:row>
      <xdr:rowOff>2731</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1323300" y="1011450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155359</xdr:rowOff>
    </xdr:from>
    <xdr:to>
      <xdr:col>111</xdr:col>
      <xdr:colOff>177800</xdr:colOff>
      <xdr:row>59</xdr:row>
      <xdr:rowOff>2731</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099459"/>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155359</xdr:rowOff>
    </xdr:from>
    <xdr:to>
      <xdr:col>107</xdr:col>
      <xdr:colOff>50800</xdr:colOff>
      <xdr:row>58</xdr:row>
      <xdr:rowOff>162293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545300" y="1009945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110554</xdr:rowOff>
    </xdr:from>
    <xdr:to>
      <xdr:col>102</xdr:col>
      <xdr:colOff>114300</xdr:colOff>
      <xdr:row>58</xdr:row>
      <xdr:rowOff>162293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054654"/>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119609</xdr:rowOff>
    </xdr:from>
    <xdr:to>
      <xdr:col>116</xdr:col>
      <xdr:colOff>114300</xdr:colOff>
      <xdr:row>59</xdr:row>
      <xdr:rowOff>49759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36847</xdr:rowOff>
    </xdr:from>
    <xdr:ext cx="469744"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123381</xdr:rowOff>
    </xdr:from>
    <xdr:to>
      <xdr:col>112</xdr:col>
      <xdr:colOff>38100</xdr:colOff>
      <xdr:row>59</xdr:row>
      <xdr:rowOff>53531</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0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44658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6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104559</xdr:rowOff>
    </xdr:from>
    <xdr:to>
      <xdr:col>107</xdr:col>
      <xdr:colOff>101600</xdr:colOff>
      <xdr:row>59</xdr:row>
      <xdr:rowOff>34709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25836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14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111493</xdr:rowOff>
    </xdr:from>
    <xdr:to>
      <xdr:col>102</xdr:col>
      <xdr:colOff>165100</xdr:colOff>
      <xdr:row>59</xdr:row>
      <xdr:rowOff>41643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0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32770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14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59754</xdr:rowOff>
    </xdr:from>
    <xdr:to>
      <xdr:col>98</xdr:col>
      <xdr:colOff>38100</xdr:colOff>
      <xdr:row>58</xdr:row>
      <xdr:rowOff>161354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6431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21122</xdr:rowOff>
    </xdr:from>
    <xdr:to>
      <xdr:col>116</xdr:col>
      <xdr:colOff>63500</xdr:colOff>
      <xdr:row>75</xdr:row>
      <xdr:rowOff>153329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879872"/>
          <a:ext cx="8382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167241</xdr:rowOff>
    </xdr:from>
    <xdr:to>
      <xdr:col>111</xdr:col>
      <xdr:colOff>177800</xdr:colOff>
      <xdr:row>75</xdr:row>
      <xdr:rowOff>21122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854541"/>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167241</xdr:rowOff>
    </xdr:from>
    <xdr:to>
      <xdr:col>107</xdr:col>
      <xdr:colOff>50800</xdr:colOff>
      <xdr:row>75</xdr:row>
      <xdr:rowOff>40847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854541"/>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40847</xdr:rowOff>
    </xdr:from>
    <xdr:to>
      <xdr:col>102</xdr:col>
      <xdr:colOff>114300</xdr:colOff>
      <xdr:row>75</xdr:row>
      <xdr:rowOff>52930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899597"/>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102529</xdr:rowOff>
    </xdr:from>
    <xdr:to>
      <xdr:col>116</xdr:col>
      <xdr:colOff>114300</xdr:colOff>
      <xdr:row>76</xdr:row>
      <xdr:rowOff>32679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80956</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9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141772</xdr:rowOff>
    </xdr:from>
    <xdr:to>
      <xdr:col>112</xdr:col>
      <xdr:colOff>38100</xdr:colOff>
      <xdr:row>75</xdr:row>
      <xdr:rowOff>71922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88449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0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116441</xdr:rowOff>
    </xdr:from>
    <xdr:to>
      <xdr:col>107</xdr:col>
      <xdr:colOff>101600</xdr:colOff>
      <xdr:row>75</xdr:row>
      <xdr:rowOff>46591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8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63118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161497</xdr:rowOff>
    </xdr:from>
    <xdr:to>
      <xdr:col>102</xdr:col>
      <xdr:colOff>165100</xdr:colOff>
      <xdr:row>75</xdr:row>
      <xdr:rowOff>91647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8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108174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2130</xdr:rowOff>
    </xdr:from>
    <xdr:to>
      <xdr:col>98</xdr:col>
      <xdr:colOff>38100</xdr:colOff>
      <xdr:row>75</xdr:row>
      <xdr:rowOff>103730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120257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ea"/>
              <a:ea typeface="+mn-ea"/>
              <a:cs typeface="+mn-cs"/>
            </a:rPr>
            <a:t>歳出決算総額は、住民一人当たり</a:t>
          </a:r>
          <a:r>
            <a:rPr kumimoji="1" lang="en-US" altLang="ja-JP" sz="900" b="0" i="0" baseline="0">
              <a:solidFill>
                <a:schemeClr val="dk1"/>
              </a:solidFill>
              <a:effectLst/>
              <a:latin typeface="+mn-ea"/>
              <a:ea typeface="+mn-ea"/>
              <a:cs typeface="+mn-cs"/>
            </a:rPr>
            <a:t>1,032,596</a:t>
          </a:r>
          <a:r>
            <a:rPr kumimoji="1" lang="ja-JP" altLang="ja-JP" sz="900" b="0" i="0" baseline="0">
              <a:solidFill>
                <a:schemeClr val="dk1"/>
              </a:solidFill>
              <a:effectLst/>
              <a:latin typeface="+mn-ea"/>
              <a:ea typeface="+mn-ea"/>
              <a:cs typeface="+mn-cs"/>
            </a:rPr>
            <a:t>円となっている</a:t>
          </a:r>
          <a:r>
            <a:rPr kumimoji="1" lang="ja-JP" altLang="en-US" sz="900" b="0" i="0" baseline="0">
              <a:solidFill>
                <a:schemeClr val="dk1"/>
              </a:solidFill>
              <a:effectLst/>
              <a:latin typeface="+mn-ea"/>
              <a:ea typeface="+mn-ea"/>
              <a:cs typeface="+mn-cs"/>
            </a:rPr>
            <a:t>。</a:t>
          </a:r>
          <a:r>
            <a:rPr kumimoji="1" lang="ja-JP" altLang="ja-JP" sz="900" b="0" i="0" baseline="0">
              <a:solidFill>
                <a:schemeClr val="dk1"/>
              </a:solidFill>
              <a:effectLst/>
              <a:latin typeface="+mn-ea"/>
              <a:ea typeface="+mn-ea"/>
              <a:cs typeface="+mn-cs"/>
            </a:rPr>
            <a:t>本町は</a:t>
          </a:r>
          <a:r>
            <a:rPr kumimoji="1" lang="ja-JP" altLang="en-US" sz="900" b="0" i="0" baseline="0">
              <a:solidFill>
                <a:schemeClr val="dk1"/>
              </a:solidFill>
              <a:effectLst/>
              <a:latin typeface="+mn-ea"/>
              <a:ea typeface="+mn-ea"/>
              <a:cs typeface="+mn-cs"/>
            </a:rPr>
            <a:t>２町合併により誕生した町であり、また、離島という地理的条件等により、</a:t>
          </a:r>
          <a:r>
            <a:rPr kumimoji="1" lang="ja-JP" altLang="ja-JP" sz="900" b="0" i="0" baseline="0">
              <a:solidFill>
                <a:schemeClr val="dk1"/>
              </a:solidFill>
              <a:effectLst/>
              <a:latin typeface="+mn-ea"/>
              <a:ea typeface="+mn-ea"/>
              <a:cs typeface="+mn-cs"/>
            </a:rPr>
            <a:t>類似団体と比較し</a:t>
          </a:r>
          <a:r>
            <a:rPr kumimoji="1" lang="ja-JP" altLang="en-US" sz="900" b="0" i="0" baseline="0">
              <a:solidFill>
                <a:schemeClr val="dk1"/>
              </a:solidFill>
              <a:effectLst/>
              <a:latin typeface="+mn-ea"/>
              <a:ea typeface="+mn-ea"/>
              <a:cs typeface="+mn-cs"/>
            </a:rPr>
            <a:t>て住民一人当たりのコストは高い傾向にあることが推察される。以下に</a:t>
          </a:r>
          <a:r>
            <a:rPr kumimoji="1" lang="ja-JP" altLang="ja-JP" sz="900" b="0" i="0" baseline="0">
              <a:solidFill>
                <a:schemeClr val="dk1"/>
              </a:solidFill>
              <a:effectLst/>
              <a:latin typeface="+mn-ea"/>
              <a:ea typeface="+mn-ea"/>
              <a:cs typeface="+mn-cs"/>
            </a:rPr>
            <a:t>特徴的な要因を持つ費目を分析する。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・人件費</a:t>
          </a:r>
          <a:r>
            <a:rPr kumimoji="1" lang="ja-JP" altLang="en-US" sz="900" b="0" i="0" baseline="0">
              <a:solidFill>
                <a:schemeClr val="dk1"/>
              </a:solidFill>
              <a:effectLst/>
              <a:latin typeface="+mn-ea"/>
              <a:ea typeface="+mn-ea"/>
              <a:cs typeface="+mn-cs"/>
            </a:rPr>
            <a:t>について</a:t>
          </a:r>
          <a:r>
            <a:rPr kumimoji="1" lang="ja-JP" altLang="ja-JP" sz="900" b="0" i="0" baseline="0">
              <a:solidFill>
                <a:schemeClr val="dk1"/>
              </a:solidFill>
              <a:effectLst/>
              <a:latin typeface="+mn-ea"/>
              <a:ea typeface="+mn-ea"/>
              <a:cs typeface="+mn-cs"/>
            </a:rPr>
            <a:t>は、</a:t>
          </a:r>
          <a:r>
            <a:rPr kumimoji="1" lang="ja-JP" altLang="en-US" sz="900" b="0" i="0" baseline="0">
              <a:solidFill>
                <a:schemeClr val="dk1"/>
              </a:solidFill>
              <a:effectLst/>
              <a:latin typeface="+mn-ea"/>
              <a:ea typeface="+mn-ea"/>
              <a:cs typeface="+mn-cs"/>
            </a:rPr>
            <a:t>定員管理の観点から新規採用者数を前年度退職者数より抑制したが、会計年度任用職員制度移行により増額となった。</a:t>
          </a:r>
          <a:r>
            <a:rPr kumimoji="1" lang="ja-JP" altLang="ja-JP" sz="900" b="0" i="0" baseline="0">
              <a:solidFill>
                <a:schemeClr val="dk1"/>
              </a:solidFill>
              <a:effectLst/>
              <a:latin typeface="+mn-ea"/>
              <a:ea typeface="+mn-ea"/>
              <a:cs typeface="+mn-cs"/>
            </a:rPr>
            <a:t>また、</a:t>
          </a:r>
          <a:r>
            <a:rPr kumimoji="1" lang="ja-JP" altLang="en-US" sz="900" b="0" i="0" baseline="0">
              <a:solidFill>
                <a:schemeClr val="dk1"/>
              </a:solidFill>
              <a:effectLst/>
              <a:latin typeface="+mn-ea"/>
              <a:ea typeface="+mn-ea"/>
              <a:cs typeface="+mn-cs"/>
            </a:rPr>
            <a:t>合併で懸念される住民サービスの低下を招かないよう</a:t>
          </a:r>
          <a:r>
            <a:rPr kumimoji="1" lang="ja-JP" altLang="ja-JP" sz="900" b="0" i="0" baseline="0">
              <a:solidFill>
                <a:schemeClr val="dk1"/>
              </a:solidFill>
              <a:effectLst/>
              <a:latin typeface="+mn-ea"/>
              <a:ea typeface="+mn-ea"/>
              <a:cs typeface="+mn-cs"/>
            </a:rPr>
            <a:t>６出張所を</a:t>
          </a:r>
          <a:r>
            <a:rPr kumimoji="1" lang="ja-JP" altLang="en-US" sz="900" b="0" i="0" baseline="0">
              <a:solidFill>
                <a:schemeClr val="dk1"/>
              </a:solidFill>
              <a:effectLst/>
              <a:latin typeface="+mn-ea"/>
              <a:ea typeface="+mn-ea"/>
              <a:cs typeface="+mn-cs"/>
            </a:rPr>
            <a:t>設置</a:t>
          </a:r>
          <a:r>
            <a:rPr kumimoji="1" lang="ja-JP" altLang="ja-JP" sz="900" b="0" i="0" baseline="0">
              <a:solidFill>
                <a:schemeClr val="dk1"/>
              </a:solidFill>
              <a:effectLst/>
              <a:latin typeface="+mn-ea"/>
              <a:ea typeface="+mn-ea"/>
              <a:cs typeface="+mn-cs"/>
            </a:rPr>
            <a:t>していること</a:t>
          </a:r>
          <a:r>
            <a:rPr kumimoji="1" lang="ja-JP" altLang="en-US" sz="900" b="0" i="0" baseline="0">
              <a:solidFill>
                <a:schemeClr val="dk1"/>
              </a:solidFill>
              <a:effectLst/>
              <a:latin typeface="+mn-ea"/>
              <a:ea typeface="+mn-ea"/>
              <a:cs typeface="+mn-cs"/>
            </a:rPr>
            <a:t>や</a:t>
          </a:r>
          <a:r>
            <a:rPr kumimoji="1" lang="ja-JP" altLang="ja-JP" sz="900" b="0" i="0" baseline="0">
              <a:solidFill>
                <a:schemeClr val="dk1"/>
              </a:solidFill>
              <a:effectLst/>
              <a:latin typeface="+mn-ea"/>
              <a:ea typeface="+mn-ea"/>
              <a:cs typeface="+mn-cs"/>
            </a:rPr>
            <a:t>福祉事務所</a:t>
          </a:r>
          <a:r>
            <a:rPr kumimoji="1" lang="ja-JP" altLang="en-US" sz="900" b="0" i="0" baseline="0">
              <a:solidFill>
                <a:schemeClr val="dk1"/>
              </a:solidFill>
              <a:effectLst/>
              <a:latin typeface="+mn-ea"/>
              <a:ea typeface="+mn-ea"/>
              <a:cs typeface="+mn-cs"/>
            </a:rPr>
            <a:t>を</a:t>
          </a:r>
          <a:r>
            <a:rPr kumimoji="1" lang="ja-JP" altLang="ja-JP" sz="900" b="0" i="0" baseline="0">
              <a:solidFill>
                <a:schemeClr val="dk1"/>
              </a:solidFill>
              <a:effectLst/>
              <a:latin typeface="+mn-ea"/>
              <a:ea typeface="+mn-ea"/>
              <a:cs typeface="+mn-cs"/>
            </a:rPr>
            <a:t>設置</a:t>
          </a:r>
          <a:r>
            <a:rPr kumimoji="1" lang="ja-JP" altLang="en-US" sz="900" b="0" i="0" baseline="0">
              <a:solidFill>
                <a:schemeClr val="dk1"/>
              </a:solidFill>
              <a:effectLst/>
              <a:latin typeface="+mn-ea"/>
              <a:ea typeface="+mn-ea"/>
              <a:cs typeface="+mn-cs"/>
            </a:rPr>
            <a:t>して</a:t>
          </a:r>
          <a:r>
            <a:rPr kumimoji="1" lang="ja-JP" altLang="ja-JP" sz="900" b="0" i="0" baseline="0">
              <a:solidFill>
                <a:schemeClr val="dk1"/>
              </a:solidFill>
              <a:effectLst/>
              <a:latin typeface="+mn-ea"/>
              <a:ea typeface="+mn-ea"/>
              <a:cs typeface="+mn-cs"/>
            </a:rPr>
            <a:t>生活保護業務を移管されていること等により類似団体より職員数</a:t>
          </a:r>
          <a:r>
            <a:rPr kumimoji="1" lang="ja-JP" altLang="en-US" sz="900" b="0" i="0" baseline="0">
              <a:solidFill>
                <a:schemeClr val="dk1"/>
              </a:solidFill>
              <a:effectLst/>
              <a:latin typeface="+mn-ea"/>
              <a:ea typeface="+mn-ea"/>
              <a:cs typeface="+mn-cs"/>
            </a:rPr>
            <a:t>は</a:t>
          </a:r>
          <a:r>
            <a:rPr kumimoji="1" lang="ja-JP" altLang="ja-JP" sz="900" b="0" i="0" baseline="0">
              <a:solidFill>
                <a:schemeClr val="dk1"/>
              </a:solidFill>
              <a:effectLst/>
              <a:latin typeface="+mn-ea"/>
              <a:ea typeface="+mn-ea"/>
              <a:cs typeface="+mn-cs"/>
            </a:rPr>
            <a:t>多くなっている。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・物件費については、公共施設を多数保有していることによ</a:t>
          </a:r>
          <a:r>
            <a:rPr kumimoji="1" lang="ja-JP" altLang="en-US" sz="900" b="0" i="0" baseline="0">
              <a:solidFill>
                <a:schemeClr val="dk1"/>
              </a:solidFill>
              <a:effectLst/>
              <a:latin typeface="+mn-ea"/>
              <a:ea typeface="+mn-ea"/>
              <a:cs typeface="+mn-cs"/>
            </a:rPr>
            <a:t>り</a:t>
          </a:r>
          <a:r>
            <a:rPr kumimoji="1" lang="ja-JP" altLang="ja-JP" sz="900" b="0" i="0" baseline="0">
              <a:solidFill>
                <a:schemeClr val="dk1"/>
              </a:solidFill>
              <a:effectLst/>
              <a:latin typeface="+mn-ea"/>
              <a:ea typeface="+mn-ea"/>
              <a:cs typeface="+mn-cs"/>
            </a:rPr>
            <a:t>維持管理経費が多額であること</a:t>
          </a:r>
          <a:r>
            <a:rPr kumimoji="1" lang="ja-JP" altLang="en-US" sz="900" b="0" i="0" baseline="0">
              <a:solidFill>
                <a:schemeClr val="dk1"/>
              </a:solidFill>
              <a:effectLst/>
              <a:latin typeface="+mn-ea"/>
              <a:ea typeface="+mn-ea"/>
              <a:cs typeface="+mn-cs"/>
            </a:rPr>
            <a:t>や、</a:t>
          </a:r>
          <a:r>
            <a:rPr kumimoji="1" lang="ja-JP" altLang="ja-JP" sz="900" b="0" i="0" baseline="0">
              <a:solidFill>
                <a:schemeClr val="dk1"/>
              </a:solidFill>
              <a:effectLst/>
              <a:latin typeface="+mn-lt"/>
              <a:ea typeface="+mn-ea"/>
              <a:cs typeface="+mn-cs"/>
            </a:rPr>
            <a:t>公共施設個別計画等に基づく公共施設の除却費用</a:t>
          </a:r>
          <a:r>
            <a:rPr kumimoji="1" lang="ja-JP" altLang="en-US" sz="900" b="0" i="0" baseline="0">
              <a:solidFill>
                <a:schemeClr val="dk1"/>
              </a:solidFill>
              <a:effectLst/>
              <a:latin typeface="+mn-lt"/>
              <a:ea typeface="+mn-ea"/>
              <a:cs typeface="+mn-cs"/>
            </a:rPr>
            <a:t>が影響している。また、</a:t>
          </a:r>
          <a:r>
            <a:rPr kumimoji="1" lang="ja-JP" altLang="ja-JP" sz="900" b="0" i="0" baseline="0">
              <a:solidFill>
                <a:schemeClr val="dk1"/>
              </a:solidFill>
              <a:effectLst/>
              <a:latin typeface="+mn-ea"/>
              <a:ea typeface="+mn-ea"/>
              <a:cs typeface="+mn-cs"/>
            </a:rPr>
            <a:t>ごみ処理</a:t>
          </a:r>
          <a:r>
            <a:rPr kumimoji="1" lang="ja-JP" altLang="en-US" sz="900" b="0" i="0" baseline="0">
              <a:solidFill>
                <a:schemeClr val="dk1"/>
              </a:solidFill>
              <a:effectLst/>
              <a:latin typeface="+mn-ea"/>
              <a:ea typeface="+mn-ea"/>
              <a:cs typeface="+mn-cs"/>
            </a:rPr>
            <a:t>施設やし尿処理施設</a:t>
          </a:r>
          <a:r>
            <a:rPr kumimoji="1" lang="ja-JP" altLang="ja-JP" sz="900" b="0" i="0" baseline="0">
              <a:solidFill>
                <a:schemeClr val="dk1"/>
              </a:solidFill>
              <a:effectLst/>
              <a:latin typeface="+mn-ea"/>
              <a:ea typeface="+mn-ea"/>
              <a:cs typeface="+mn-cs"/>
            </a:rPr>
            <a:t>に要する維持管理経費</a:t>
          </a:r>
          <a:r>
            <a:rPr kumimoji="1" lang="ja-JP" altLang="en-US" sz="900" b="0" i="0" baseline="0">
              <a:solidFill>
                <a:schemeClr val="dk1"/>
              </a:solidFill>
              <a:effectLst/>
              <a:latin typeface="+mn-ea"/>
              <a:ea typeface="+mn-ea"/>
              <a:cs typeface="+mn-cs"/>
            </a:rPr>
            <a:t>が年々増加傾向にあり</a:t>
          </a:r>
          <a:r>
            <a:rPr kumimoji="1" lang="ja-JP" altLang="ja-JP" sz="900" b="0" i="0" baseline="0">
              <a:solidFill>
                <a:schemeClr val="dk1"/>
              </a:solidFill>
              <a:effectLst/>
              <a:latin typeface="+mn-ea"/>
              <a:ea typeface="+mn-ea"/>
              <a:cs typeface="+mn-cs"/>
            </a:rPr>
            <a:t>、</a:t>
          </a:r>
          <a:r>
            <a:rPr kumimoji="1" lang="ja-JP" altLang="en-US" sz="900" b="0" i="0" baseline="0">
              <a:solidFill>
                <a:schemeClr val="dk1"/>
              </a:solidFill>
              <a:effectLst/>
              <a:latin typeface="+mn-ea"/>
              <a:ea typeface="+mn-ea"/>
              <a:cs typeface="+mn-cs"/>
            </a:rPr>
            <a:t>抑制に努めてはいるものの</a:t>
          </a:r>
          <a:r>
            <a:rPr kumimoji="1" lang="ja-JP" altLang="ja-JP" sz="900" b="0" i="0" baseline="0">
              <a:solidFill>
                <a:schemeClr val="dk1"/>
              </a:solidFill>
              <a:effectLst/>
              <a:latin typeface="+mn-ea"/>
              <a:ea typeface="+mn-ea"/>
              <a:cs typeface="+mn-cs"/>
            </a:rPr>
            <a:t>町の財政</a:t>
          </a:r>
          <a:r>
            <a:rPr kumimoji="1" lang="ja-JP" altLang="en-US" sz="900" b="0" i="0" baseline="0">
              <a:solidFill>
                <a:schemeClr val="dk1"/>
              </a:solidFill>
              <a:effectLst/>
              <a:latin typeface="+mn-ea"/>
              <a:ea typeface="+mn-ea"/>
              <a:cs typeface="+mn-cs"/>
            </a:rPr>
            <a:t>において</a:t>
          </a:r>
          <a:r>
            <a:rPr kumimoji="1" lang="ja-JP" altLang="ja-JP" sz="900" b="0" i="0" baseline="0">
              <a:solidFill>
                <a:schemeClr val="dk1"/>
              </a:solidFill>
              <a:effectLst/>
              <a:latin typeface="+mn-ea"/>
              <a:ea typeface="+mn-ea"/>
              <a:cs typeface="+mn-cs"/>
            </a:rPr>
            <a:t>占める</a:t>
          </a:r>
          <a:r>
            <a:rPr kumimoji="1" lang="ja-JP" altLang="en-US" sz="900" b="0" i="0" baseline="0">
              <a:solidFill>
                <a:schemeClr val="dk1"/>
              </a:solidFill>
              <a:effectLst/>
              <a:latin typeface="+mn-ea"/>
              <a:ea typeface="+mn-ea"/>
              <a:cs typeface="+mn-cs"/>
            </a:rPr>
            <a:t>割合は</a:t>
          </a:r>
          <a:r>
            <a:rPr kumimoji="1" lang="ja-JP" altLang="ja-JP" sz="900" b="0" i="0" baseline="0">
              <a:solidFill>
                <a:schemeClr val="dk1"/>
              </a:solidFill>
              <a:effectLst/>
              <a:latin typeface="+mn-ea"/>
              <a:ea typeface="+mn-ea"/>
              <a:cs typeface="+mn-cs"/>
            </a:rPr>
            <a:t>高い。</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扶助費については、福祉事務所設置町であることから、生活保護業務及び児童扶養手当支給事務等、類似団体と比較して突出している。子どものための教育・保育給付費や身体障害者自立支援給付費など依然として増加傾向にあ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・普通建設事業費については、</a:t>
          </a:r>
          <a:r>
            <a:rPr kumimoji="1" lang="ja-JP" altLang="en-US" sz="900" b="0" i="0" baseline="0">
              <a:solidFill>
                <a:schemeClr val="dk1"/>
              </a:solidFill>
              <a:effectLst/>
              <a:latin typeface="+mn-ea"/>
              <a:ea typeface="+mn-ea"/>
              <a:cs typeface="+mn-cs"/>
            </a:rPr>
            <a:t>本庁舎建設関連工事の完了や</a:t>
          </a:r>
          <a:r>
            <a:rPr kumimoji="1" lang="ja-JP" altLang="ja-JP" sz="900" b="0" i="0" baseline="0">
              <a:solidFill>
                <a:schemeClr val="dk1"/>
              </a:solidFill>
              <a:effectLst/>
              <a:latin typeface="+mn-ea"/>
              <a:ea typeface="+mn-ea"/>
              <a:cs typeface="+mn-cs"/>
            </a:rPr>
            <a:t>光ブロードバンド整備事業</a:t>
          </a:r>
          <a:r>
            <a:rPr kumimoji="1" lang="ja-JP" altLang="en-US" sz="900" b="0" i="0" baseline="0">
              <a:solidFill>
                <a:schemeClr val="dk1"/>
              </a:solidFill>
              <a:effectLst/>
              <a:latin typeface="+mn-ea"/>
              <a:ea typeface="+mn-ea"/>
              <a:cs typeface="+mn-cs"/>
            </a:rPr>
            <a:t>費の減など大型事業の影響により減少傾向にある。今後は、ごみ処理施設建設事業や</a:t>
          </a:r>
          <a:r>
            <a:rPr kumimoji="1" lang="ja-JP" altLang="ja-JP" sz="900" b="0" i="0" baseline="0">
              <a:solidFill>
                <a:schemeClr val="dk1"/>
              </a:solidFill>
              <a:effectLst/>
              <a:latin typeface="+mn-ea"/>
              <a:ea typeface="+mn-ea"/>
              <a:cs typeface="+mn-cs"/>
            </a:rPr>
            <a:t>社会資本整備事業（道路・橋梁）など</a:t>
          </a:r>
          <a:r>
            <a:rPr kumimoji="1" lang="ja-JP" altLang="en-US" sz="900" b="0" i="0" baseline="0">
              <a:solidFill>
                <a:schemeClr val="dk1"/>
              </a:solidFill>
              <a:effectLst/>
              <a:latin typeface="+mn-ea"/>
              <a:ea typeface="+mn-ea"/>
              <a:cs typeface="+mn-cs"/>
            </a:rPr>
            <a:t>の</a:t>
          </a:r>
          <a:r>
            <a:rPr kumimoji="1" lang="ja-JP" altLang="ja-JP" sz="900" b="0" i="0" baseline="0">
              <a:solidFill>
                <a:schemeClr val="dk1"/>
              </a:solidFill>
              <a:effectLst/>
              <a:latin typeface="+mn-ea"/>
              <a:ea typeface="+mn-ea"/>
              <a:cs typeface="+mn-cs"/>
            </a:rPr>
            <a:t>大型事業施工のため増加</a:t>
          </a:r>
          <a:r>
            <a:rPr kumimoji="1" lang="ja-JP" altLang="en-US" sz="900" b="0" i="0" baseline="0">
              <a:solidFill>
                <a:schemeClr val="dk1"/>
              </a:solidFill>
              <a:effectLst/>
              <a:latin typeface="+mn-ea"/>
              <a:ea typeface="+mn-ea"/>
              <a:cs typeface="+mn-cs"/>
            </a:rPr>
            <a:t>が予想される</a:t>
          </a:r>
          <a:r>
            <a:rPr kumimoji="1" lang="ja-JP" altLang="ja-JP" sz="900" b="0" i="0" baseline="0">
              <a:solidFill>
                <a:schemeClr val="dk1"/>
              </a:solidFill>
              <a:effectLst/>
              <a:latin typeface="+mn-ea"/>
              <a:ea typeface="+mn-ea"/>
              <a:cs typeface="+mn-cs"/>
            </a:rPr>
            <a:t>。</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・災害復旧費については、平成</a:t>
          </a:r>
          <a:r>
            <a:rPr kumimoji="1" lang="en-US" altLang="ja-JP" sz="900" b="0" i="0" baseline="0">
              <a:solidFill>
                <a:schemeClr val="dk1"/>
              </a:solidFill>
              <a:effectLst/>
              <a:latin typeface="+mn-ea"/>
              <a:ea typeface="+mn-ea"/>
              <a:cs typeface="+mn-cs"/>
            </a:rPr>
            <a:t>30</a:t>
          </a:r>
          <a:r>
            <a:rPr kumimoji="1" lang="ja-JP" altLang="ja-JP" sz="900" b="0" i="0" baseline="0">
              <a:solidFill>
                <a:schemeClr val="dk1"/>
              </a:solidFill>
              <a:effectLst/>
              <a:latin typeface="+mn-ea"/>
              <a:ea typeface="+mn-ea"/>
              <a:cs typeface="+mn-cs"/>
            </a:rPr>
            <a:t>年７月の台風</a:t>
          </a:r>
          <a:r>
            <a:rPr kumimoji="1" lang="ja-JP" altLang="en-US" sz="900" b="0" i="0" baseline="0">
              <a:solidFill>
                <a:schemeClr val="dk1"/>
              </a:solidFill>
              <a:effectLst/>
              <a:latin typeface="+mn-ea"/>
              <a:ea typeface="+mn-ea"/>
              <a:cs typeface="+mn-cs"/>
            </a:rPr>
            <a:t>で被災した</a:t>
          </a:r>
          <a:r>
            <a:rPr kumimoji="1" lang="ja-JP" altLang="ja-JP" sz="900" b="0" i="0" baseline="0">
              <a:solidFill>
                <a:schemeClr val="dk1"/>
              </a:solidFill>
              <a:effectLst/>
              <a:latin typeface="+mn-ea"/>
              <a:ea typeface="+mn-ea"/>
              <a:cs typeface="+mn-cs"/>
            </a:rPr>
            <a:t>永田港</a:t>
          </a:r>
          <a:r>
            <a:rPr kumimoji="1" lang="ja-JP" altLang="en-US" sz="900" b="0" i="0" baseline="0">
              <a:solidFill>
                <a:schemeClr val="dk1"/>
              </a:solidFill>
              <a:effectLst/>
              <a:latin typeface="+mn-ea"/>
              <a:ea typeface="+mn-ea"/>
              <a:cs typeface="+mn-cs"/>
            </a:rPr>
            <a:t>の継続事業となっている</a:t>
          </a:r>
          <a:r>
            <a:rPr kumimoji="1" lang="ja-JP" altLang="ja-JP" sz="900" b="0" i="0" baseline="0">
              <a:solidFill>
                <a:schemeClr val="dk1"/>
              </a:solidFill>
              <a:effectLst/>
              <a:latin typeface="+mn-ea"/>
              <a:ea typeface="+mn-ea"/>
              <a:cs typeface="+mn-cs"/>
            </a:rPr>
            <a:t>復旧に加え、</a:t>
          </a:r>
          <a:r>
            <a:rPr kumimoji="1" lang="ja-JP" altLang="en-US" sz="900" b="0" i="0" baseline="0">
              <a:solidFill>
                <a:schemeClr val="dk1"/>
              </a:solidFill>
              <a:effectLst/>
              <a:latin typeface="+mn-ea"/>
              <a:ea typeface="+mn-ea"/>
              <a:cs typeface="+mn-cs"/>
            </a:rPr>
            <a:t>令和２年度に被災した湯泊港の復旧による影響が大きい。台風や豪雨が激甚化・頻発化していることから、今後も年度間の大きな増減が予想される</a:t>
          </a:r>
          <a:r>
            <a:rPr kumimoji="1" lang="ja-JP" altLang="ja-JP" sz="900" b="0" i="0" baseline="0">
              <a:solidFill>
                <a:schemeClr val="dk1"/>
              </a:solidFill>
              <a:effectLst/>
              <a:latin typeface="+mn-ea"/>
              <a:ea typeface="+mn-ea"/>
              <a:cs typeface="+mn-cs"/>
            </a:rPr>
            <a:t>。</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・積立金については、</a:t>
          </a:r>
          <a:r>
            <a:rPr kumimoji="1" lang="ja-JP" altLang="en-US" sz="900" b="0" i="0" baseline="0">
              <a:solidFill>
                <a:schemeClr val="dk1"/>
              </a:solidFill>
              <a:effectLst/>
              <a:latin typeface="+mn-ea"/>
              <a:ea typeface="+mn-ea"/>
              <a:cs typeface="+mn-cs"/>
            </a:rPr>
            <a:t>屋久島町だいすき基金（ふるさと納税）への積立てが堅調に伸びていることや、</a:t>
          </a:r>
          <a:r>
            <a:rPr kumimoji="1" lang="ja-JP" altLang="ja-JP" sz="900" b="0" i="0" baseline="0">
              <a:solidFill>
                <a:schemeClr val="dk1"/>
              </a:solidFill>
              <a:effectLst/>
              <a:latin typeface="+mn-ea"/>
              <a:ea typeface="+mn-ea"/>
              <a:cs typeface="+mn-cs"/>
            </a:rPr>
            <a:t>ごみ処理施設更新や老朽化施設更新等に備えて財政調整基金</a:t>
          </a:r>
          <a:r>
            <a:rPr kumimoji="1" lang="ja-JP" altLang="en-US" sz="900" b="0" i="0" baseline="0">
              <a:solidFill>
                <a:schemeClr val="dk1"/>
              </a:solidFill>
              <a:effectLst/>
              <a:latin typeface="+mn-ea"/>
              <a:ea typeface="+mn-ea"/>
              <a:cs typeface="+mn-cs"/>
            </a:rPr>
            <a:t>及び</a:t>
          </a:r>
          <a:r>
            <a:rPr kumimoji="1" lang="ja-JP" altLang="ja-JP" sz="900" b="0" i="0" baseline="0">
              <a:solidFill>
                <a:schemeClr val="dk1"/>
              </a:solidFill>
              <a:effectLst/>
              <a:latin typeface="+mn-ea"/>
              <a:ea typeface="+mn-ea"/>
              <a:cs typeface="+mn-cs"/>
            </a:rPr>
            <a:t>公共施設整備基金への積立て</a:t>
          </a:r>
          <a:r>
            <a:rPr kumimoji="1" lang="ja-JP" altLang="en-US" sz="900" b="0" i="0" baseline="0">
              <a:solidFill>
                <a:schemeClr val="dk1"/>
              </a:solidFill>
              <a:effectLst/>
              <a:latin typeface="+mn-ea"/>
              <a:ea typeface="+mn-ea"/>
              <a:cs typeface="+mn-cs"/>
            </a:rPr>
            <a:t>に努めていることなどから</a:t>
          </a:r>
          <a:r>
            <a:rPr kumimoji="1" lang="ja-JP" altLang="ja-JP" sz="900" b="0" i="0" baseline="0">
              <a:solidFill>
                <a:schemeClr val="dk1"/>
              </a:solidFill>
              <a:effectLst/>
              <a:latin typeface="+mn-ea"/>
              <a:ea typeface="+mn-ea"/>
              <a:cs typeface="+mn-cs"/>
            </a:rPr>
            <a:t>積立</a:t>
          </a:r>
          <a:r>
            <a:rPr kumimoji="1" lang="ja-JP" altLang="en-US" sz="900" b="0" i="0" baseline="0">
              <a:solidFill>
                <a:schemeClr val="dk1"/>
              </a:solidFill>
              <a:effectLst/>
              <a:latin typeface="+mn-ea"/>
              <a:ea typeface="+mn-ea"/>
              <a:cs typeface="+mn-cs"/>
            </a:rPr>
            <a:t>金は増加</a:t>
          </a:r>
          <a:r>
            <a:rPr kumimoji="1" lang="ja-JP" altLang="ja-JP" sz="900" b="0" i="0" baseline="0">
              <a:solidFill>
                <a:schemeClr val="dk1"/>
              </a:solidFill>
              <a:effectLst/>
              <a:latin typeface="+mn-ea"/>
              <a:ea typeface="+mn-ea"/>
              <a:cs typeface="+mn-cs"/>
            </a:rPr>
            <a:t>傾向にある。</a:t>
          </a:r>
          <a:endParaRPr lang="ja-JP" altLang="ja-JP" sz="9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12,147
12,041
540.48
13,437,154
12,542,944
319,576
6,072,295
11,761,480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23876</xdr:rowOff>
    </xdr:from>
    <xdr:to>
      <xdr:col>24</xdr:col>
      <xdr:colOff>62865</xdr:colOff>
      <xdr:row>38</xdr:row>
      <xdr:rowOff>151892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10276"/>
          <a:ext cx="127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155719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151892</xdr:rowOff>
    </xdr:from>
    <xdr:to>
      <xdr:col>24</xdr:col>
      <xdr:colOff>152400</xdr:colOff>
      <xdr:row>38</xdr:row>
      <xdr:rowOff>151892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142003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23876</xdr:rowOff>
    </xdr:from>
    <xdr:to>
      <xdr:col>24</xdr:col>
      <xdr:colOff>152400</xdr:colOff>
      <xdr:row>32</xdr:row>
      <xdr:rowOff>23876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10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124841</xdr:rowOff>
    </xdr:from>
    <xdr:to>
      <xdr:col>24</xdr:col>
      <xdr:colOff>63500</xdr:colOff>
      <xdr:row>34</xdr:row>
      <xdr:rowOff>141034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096891"/>
          <a:ext cx="838200" cy="87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162005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2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12128</xdr:rowOff>
    </xdr:from>
    <xdr:to>
      <xdr:col>24</xdr:col>
      <xdr:colOff>114300</xdr:colOff>
      <xdr:row>36</xdr:row>
      <xdr:rowOff>113728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124841</xdr:rowOff>
    </xdr:from>
    <xdr:to>
      <xdr:col>19</xdr:col>
      <xdr:colOff>177800</xdr:colOff>
      <xdr:row>34</xdr:row>
      <xdr:rowOff>35878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096891"/>
          <a:ext cx="889000" cy="7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81090</xdr:rowOff>
    </xdr:from>
    <xdr:to>
      <xdr:col>20</xdr:col>
      <xdr:colOff>38100</xdr:colOff>
      <xdr:row>36</xdr:row>
      <xdr:rowOff>11240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2367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35878</xdr:rowOff>
    </xdr:from>
    <xdr:to>
      <xdr:col>15</xdr:col>
      <xdr:colOff>50800</xdr:colOff>
      <xdr:row>35</xdr:row>
      <xdr:rowOff>3302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65178"/>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116141</xdr:rowOff>
    </xdr:from>
    <xdr:to>
      <xdr:col>15</xdr:col>
      <xdr:colOff>101600</xdr:colOff>
      <xdr:row>36</xdr:row>
      <xdr:rowOff>46291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37418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148653</xdr:rowOff>
    </xdr:from>
    <xdr:to>
      <xdr:col>10</xdr:col>
      <xdr:colOff>114300</xdr:colOff>
      <xdr:row>35</xdr:row>
      <xdr:rowOff>3302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77953"/>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153670</xdr:rowOff>
    </xdr:from>
    <xdr:to>
      <xdr:col>10</xdr:col>
      <xdr:colOff>165100</xdr:colOff>
      <xdr:row>36</xdr:row>
      <xdr:rowOff>83820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74947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161290</xdr:rowOff>
    </xdr:from>
    <xdr:to>
      <xdr:col>6</xdr:col>
      <xdr:colOff>38100</xdr:colOff>
      <xdr:row>36</xdr:row>
      <xdr:rowOff>91440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82567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90234</xdr:rowOff>
    </xdr:from>
    <xdr:to>
      <xdr:col>24</xdr:col>
      <xdr:colOff>114300</xdr:colOff>
      <xdr:row>35</xdr:row>
      <xdr:rowOff>20384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113111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74041</xdr:rowOff>
    </xdr:from>
    <xdr:to>
      <xdr:col>20</xdr:col>
      <xdr:colOff>38100</xdr:colOff>
      <xdr:row>30</xdr:row>
      <xdr:rowOff>4191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20718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48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156528</xdr:rowOff>
    </xdr:from>
    <xdr:to>
      <xdr:col>15</xdr:col>
      <xdr:colOff>101600</xdr:colOff>
      <xdr:row>34</xdr:row>
      <xdr:rowOff>86678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103205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123952</xdr:rowOff>
    </xdr:from>
    <xdr:to>
      <xdr:col>10</xdr:col>
      <xdr:colOff>165100</xdr:colOff>
      <xdr:row>35</xdr:row>
      <xdr:rowOff>54102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70629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97853</xdr:rowOff>
    </xdr:from>
    <xdr:to>
      <xdr:col>6</xdr:col>
      <xdr:colOff>38100</xdr:colOff>
      <xdr:row>35</xdr:row>
      <xdr:rowOff>28003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44530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0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20319</xdr:rowOff>
    </xdr:from>
    <xdr:to>
      <xdr:col>24</xdr:col>
      <xdr:colOff>63500</xdr:colOff>
      <xdr:row>58</xdr:row>
      <xdr:rowOff>42313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621519"/>
          <a:ext cx="838200" cy="36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122944</xdr:rowOff>
    </xdr:from>
    <xdr:to>
      <xdr:col>19</xdr:col>
      <xdr:colOff>177800</xdr:colOff>
      <xdr:row>58</xdr:row>
      <xdr:rowOff>42313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895594"/>
          <a:ext cx="8890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122944</xdr:rowOff>
    </xdr:from>
    <xdr:to>
      <xdr:col>15</xdr:col>
      <xdr:colOff>50800</xdr:colOff>
      <xdr:row>57</xdr:row>
      <xdr:rowOff>126565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95594"/>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126565</xdr:rowOff>
    </xdr:from>
    <xdr:to>
      <xdr:col>10</xdr:col>
      <xdr:colOff>114300</xdr:colOff>
      <xdr:row>58</xdr:row>
      <xdr:rowOff>47803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99215"/>
          <a:ext cx="889000" cy="9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140969</xdr:rowOff>
    </xdr:from>
    <xdr:to>
      <xdr:col>24</xdr:col>
      <xdr:colOff>114300</xdr:colOff>
      <xdr:row>56</xdr:row>
      <xdr:rowOff>71119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5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163846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42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162963</xdr:rowOff>
    </xdr:from>
    <xdr:to>
      <xdr:col>20</xdr:col>
      <xdr:colOff>38100</xdr:colOff>
      <xdr:row>58</xdr:row>
      <xdr:rowOff>93113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109640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71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72144</xdr:rowOff>
    </xdr:from>
    <xdr:to>
      <xdr:col>15</xdr:col>
      <xdr:colOff>101600</xdr:colOff>
      <xdr:row>58</xdr:row>
      <xdr:rowOff>2294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18821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2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75765</xdr:rowOff>
    </xdr:from>
    <xdr:to>
      <xdr:col>10</xdr:col>
      <xdr:colOff>165100</xdr:colOff>
      <xdr:row>58</xdr:row>
      <xdr:rowOff>5915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22442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2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168453</xdr:rowOff>
    </xdr:from>
    <xdr:to>
      <xdr:col>6</xdr:col>
      <xdr:colOff>38100</xdr:colOff>
      <xdr:row>58</xdr:row>
      <xdr:rowOff>98603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115130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1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75357</xdr:rowOff>
    </xdr:from>
    <xdr:to>
      <xdr:col>24</xdr:col>
      <xdr:colOff>63500</xdr:colOff>
      <xdr:row>74</xdr:row>
      <xdr:rowOff>87869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762657"/>
          <a:ext cx="8382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87869</xdr:rowOff>
    </xdr:from>
    <xdr:to>
      <xdr:col>19</xdr:col>
      <xdr:colOff>177800</xdr:colOff>
      <xdr:row>75</xdr:row>
      <xdr:rowOff>1313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75169"/>
          <a:ext cx="889000" cy="8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1313</xdr:rowOff>
    </xdr:from>
    <xdr:to>
      <xdr:col>15</xdr:col>
      <xdr:colOff>50800</xdr:colOff>
      <xdr:row>75</xdr:row>
      <xdr:rowOff>59804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60063"/>
          <a:ext cx="889000" cy="5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59804</xdr:rowOff>
    </xdr:from>
    <xdr:to>
      <xdr:col>10</xdr:col>
      <xdr:colOff>114300</xdr:colOff>
      <xdr:row>75</xdr:row>
      <xdr:rowOff>68567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1855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24557</xdr:rowOff>
    </xdr:from>
    <xdr:to>
      <xdr:col>24</xdr:col>
      <xdr:colOff>114300</xdr:colOff>
      <xdr:row>74</xdr:row>
      <xdr:rowOff>126157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47434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6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37069</xdr:rowOff>
    </xdr:from>
    <xdr:to>
      <xdr:col>20</xdr:col>
      <xdr:colOff>38100</xdr:colOff>
      <xdr:row>74</xdr:row>
      <xdr:rowOff>138669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155196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9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121963</xdr:rowOff>
    </xdr:from>
    <xdr:to>
      <xdr:col>15</xdr:col>
      <xdr:colOff>101600</xdr:colOff>
      <xdr:row>75</xdr:row>
      <xdr:rowOff>52113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68640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8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9004</xdr:rowOff>
    </xdr:from>
    <xdr:to>
      <xdr:col>10</xdr:col>
      <xdr:colOff>165100</xdr:colOff>
      <xdr:row>75</xdr:row>
      <xdr:rowOff>110604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127131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17767</xdr:rowOff>
    </xdr:from>
    <xdr:to>
      <xdr:col>6</xdr:col>
      <xdr:colOff>38100</xdr:colOff>
      <xdr:row>75</xdr:row>
      <xdr:rowOff>119367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135894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135989</xdr:rowOff>
    </xdr:from>
    <xdr:to>
      <xdr:col>24</xdr:col>
      <xdr:colOff>63500</xdr:colOff>
      <xdr:row>92</xdr:row>
      <xdr:rowOff>136761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5909389"/>
          <a:ext cx="8382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135989</xdr:rowOff>
    </xdr:from>
    <xdr:to>
      <xdr:col>19</xdr:col>
      <xdr:colOff>177800</xdr:colOff>
      <xdr:row>93</xdr:row>
      <xdr:rowOff>53279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5909389"/>
          <a:ext cx="889000" cy="8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38833</xdr:rowOff>
    </xdr:from>
    <xdr:to>
      <xdr:col>15</xdr:col>
      <xdr:colOff>50800</xdr:colOff>
      <xdr:row>93</xdr:row>
      <xdr:rowOff>53279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5983683"/>
          <a:ext cx="8890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38833</xdr:rowOff>
    </xdr:from>
    <xdr:to>
      <xdr:col>10</xdr:col>
      <xdr:colOff>114300</xdr:colOff>
      <xdr:row>93</xdr:row>
      <xdr:rowOff>118647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5983683"/>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85961</xdr:rowOff>
    </xdr:from>
    <xdr:to>
      <xdr:col>24</xdr:col>
      <xdr:colOff>114300</xdr:colOff>
      <xdr:row>93</xdr:row>
      <xdr:rowOff>16111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58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108838</xdr:rowOff>
    </xdr:from>
    <xdr:ext cx="599010"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71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85189</xdr:rowOff>
    </xdr:from>
    <xdr:to>
      <xdr:col>20</xdr:col>
      <xdr:colOff>38100</xdr:colOff>
      <xdr:row>93</xdr:row>
      <xdr:rowOff>15339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58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31866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497795" y="1563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2479</xdr:rowOff>
    </xdr:from>
    <xdr:to>
      <xdr:col>15</xdr:col>
      <xdr:colOff>101600</xdr:colOff>
      <xdr:row>93</xdr:row>
      <xdr:rowOff>104079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59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120606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57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159483</xdr:rowOff>
    </xdr:from>
    <xdr:to>
      <xdr:col>10</xdr:col>
      <xdr:colOff>165100</xdr:colOff>
      <xdr:row>93</xdr:row>
      <xdr:rowOff>89633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59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106160</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19795" y="1570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67847</xdr:rowOff>
    </xdr:from>
    <xdr:to>
      <xdr:col>6</xdr:col>
      <xdr:colOff>38100</xdr:colOff>
      <xdr:row>93</xdr:row>
      <xdr:rowOff>169447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0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14524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57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2985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160177</xdr:rowOff>
    </xdr:from>
    <xdr:to>
      <xdr:col>55</xdr:col>
      <xdr:colOff>0</xdr:colOff>
      <xdr:row>55</xdr:row>
      <xdr:rowOff>161006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589927"/>
          <a:ext cx="8382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138128</xdr:rowOff>
    </xdr:from>
    <xdr:to>
      <xdr:col>50</xdr:col>
      <xdr:colOff>114300</xdr:colOff>
      <xdr:row>55</xdr:row>
      <xdr:rowOff>161006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567878"/>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73240</xdr:rowOff>
    </xdr:from>
    <xdr:to>
      <xdr:col>45</xdr:col>
      <xdr:colOff>177800</xdr:colOff>
      <xdr:row>55</xdr:row>
      <xdr:rowOff>138128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502990"/>
          <a:ext cx="889000" cy="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73240</xdr:rowOff>
    </xdr:from>
    <xdr:to>
      <xdr:col>41</xdr:col>
      <xdr:colOff>50800</xdr:colOff>
      <xdr:row>56</xdr:row>
      <xdr:rowOff>21325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02990"/>
          <a:ext cx="889000" cy="1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109377</xdr:rowOff>
    </xdr:from>
    <xdr:to>
      <xdr:col>55</xdr:col>
      <xdr:colOff>50800</xdr:colOff>
      <xdr:row>56</xdr:row>
      <xdr:rowOff>39527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132254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110206</xdr:rowOff>
    </xdr:from>
    <xdr:to>
      <xdr:col>50</xdr:col>
      <xdr:colOff>165100</xdr:colOff>
      <xdr:row>56</xdr:row>
      <xdr:rowOff>40356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56883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1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87328</xdr:rowOff>
    </xdr:from>
    <xdr:to>
      <xdr:col>46</xdr:col>
      <xdr:colOff>38100</xdr:colOff>
      <xdr:row>56</xdr:row>
      <xdr:rowOff>17478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1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34005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22440</xdr:rowOff>
    </xdr:from>
    <xdr:to>
      <xdr:col>41</xdr:col>
      <xdr:colOff>101600</xdr:colOff>
      <xdr:row>55</xdr:row>
      <xdr:rowOff>124040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140567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141975</xdr:rowOff>
    </xdr:from>
    <xdr:to>
      <xdr:col>36</xdr:col>
      <xdr:colOff>165100</xdr:colOff>
      <xdr:row>56</xdr:row>
      <xdr:rowOff>72125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88652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50559</xdr:rowOff>
    </xdr:from>
    <xdr:to>
      <xdr:col>55</xdr:col>
      <xdr:colOff>0</xdr:colOff>
      <xdr:row>77</xdr:row>
      <xdr:rowOff>91478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09309"/>
          <a:ext cx="838200" cy="3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91478</xdr:rowOff>
    </xdr:from>
    <xdr:to>
      <xdr:col>50</xdr:col>
      <xdr:colOff>114300</xdr:colOff>
      <xdr:row>77</xdr:row>
      <xdr:rowOff>121489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93128"/>
          <a:ext cx="8890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121489</xdr:rowOff>
    </xdr:from>
    <xdr:to>
      <xdr:col>45</xdr:col>
      <xdr:colOff>177800</xdr:colOff>
      <xdr:row>78</xdr:row>
      <xdr:rowOff>8967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23139"/>
          <a:ext cx="8890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164415</xdr:rowOff>
    </xdr:from>
    <xdr:to>
      <xdr:col>41</xdr:col>
      <xdr:colOff>50800</xdr:colOff>
      <xdr:row>78</xdr:row>
      <xdr:rowOff>8967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6606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171209</xdr:rowOff>
    </xdr:from>
    <xdr:to>
      <xdr:col>55</xdr:col>
      <xdr:colOff>50800</xdr:colOff>
      <xdr:row>75</xdr:row>
      <xdr:rowOff>101359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22636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40678</xdr:rowOff>
    </xdr:from>
    <xdr:to>
      <xdr:col>50</xdr:col>
      <xdr:colOff>165100</xdr:colOff>
      <xdr:row>77</xdr:row>
      <xdr:rowOff>142278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158805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70689</xdr:rowOff>
    </xdr:from>
    <xdr:to>
      <xdr:col>46</xdr:col>
      <xdr:colOff>38100</xdr:colOff>
      <xdr:row>78</xdr:row>
      <xdr:rowOff>839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17366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129617</xdr:rowOff>
    </xdr:from>
    <xdr:to>
      <xdr:col>41</xdr:col>
      <xdr:colOff>101600</xdr:colOff>
      <xdr:row>78</xdr:row>
      <xdr:rowOff>59767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76294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113615</xdr:rowOff>
    </xdr:from>
    <xdr:to>
      <xdr:col>36</xdr:col>
      <xdr:colOff>165100</xdr:colOff>
      <xdr:row>78</xdr:row>
      <xdr:rowOff>43765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60292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77006</xdr:rowOff>
    </xdr:from>
    <xdr:to>
      <xdr:col>55</xdr:col>
      <xdr:colOff>0</xdr:colOff>
      <xdr:row>97</xdr:row>
      <xdr:rowOff>21520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36206"/>
          <a:ext cx="838200" cy="1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5745</xdr:rowOff>
    </xdr:from>
    <xdr:to>
      <xdr:col>50</xdr:col>
      <xdr:colOff>114300</xdr:colOff>
      <xdr:row>97</xdr:row>
      <xdr:rowOff>21520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36395"/>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5745</xdr:rowOff>
    </xdr:from>
    <xdr:to>
      <xdr:col>45</xdr:col>
      <xdr:colOff>177800</xdr:colOff>
      <xdr:row>97</xdr:row>
      <xdr:rowOff>42266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36395"/>
          <a:ext cx="889000" cy="3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30349</xdr:rowOff>
    </xdr:from>
    <xdr:to>
      <xdr:col>41</xdr:col>
      <xdr:colOff>50800</xdr:colOff>
      <xdr:row>97</xdr:row>
      <xdr:rowOff>42266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60999"/>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26206</xdr:rowOff>
    </xdr:from>
    <xdr:to>
      <xdr:col>55</xdr:col>
      <xdr:colOff>50800</xdr:colOff>
      <xdr:row>96</xdr:row>
      <xdr:rowOff>127806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4633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6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142170</xdr:rowOff>
    </xdr:from>
    <xdr:to>
      <xdr:col>50</xdr:col>
      <xdr:colOff>165100</xdr:colOff>
      <xdr:row>97</xdr:row>
      <xdr:rowOff>72320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63447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126395</xdr:rowOff>
    </xdr:from>
    <xdr:to>
      <xdr:col>46</xdr:col>
      <xdr:colOff>38100</xdr:colOff>
      <xdr:row>97</xdr:row>
      <xdr:rowOff>56545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47672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7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162916</xdr:rowOff>
    </xdr:from>
    <xdr:to>
      <xdr:col>41</xdr:col>
      <xdr:colOff>101600</xdr:colOff>
      <xdr:row>97</xdr:row>
      <xdr:rowOff>93066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84193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150999</xdr:rowOff>
    </xdr:from>
    <xdr:to>
      <xdr:col>36</xdr:col>
      <xdr:colOff>165100</xdr:colOff>
      <xdr:row>97</xdr:row>
      <xdr:rowOff>81149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34794</xdr:rowOff>
    </xdr:from>
    <xdr:to>
      <xdr:col>85</xdr:col>
      <xdr:colOff>127000</xdr:colOff>
      <xdr:row>37</xdr:row>
      <xdr:rowOff>61170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78444"/>
          <a:ext cx="8382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34794</xdr:rowOff>
    </xdr:from>
    <xdr:to>
      <xdr:col>81</xdr:col>
      <xdr:colOff>50800</xdr:colOff>
      <xdr:row>37</xdr:row>
      <xdr:rowOff>65536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378444"/>
          <a:ext cx="889000" cy="3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58144</xdr:rowOff>
    </xdr:from>
    <xdr:to>
      <xdr:col>76</xdr:col>
      <xdr:colOff>114300</xdr:colOff>
      <xdr:row>37</xdr:row>
      <xdr:rowOff>65536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01794"/>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41631</xdr:rowOff>
    </xdr:from>
    <xdr:to>
      <xdr:col>71</xdr:col>
      <xdr:colOff>177800</xdr:colOff>
      <xdr:row>37</xdr:row>
      <xdr:rowOff>58144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85281"/>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10370</xdr:rowOff>
    </xdr:from>
    <xdr:to>
      <xdr:col>85</xdr:col>
      <xdr:colOff>177800</xdr:colOff>
      <xdr:row>37</xdr:row>
      <xdr:rowOff>111970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33247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155444</xdr:rowOff>
    </xdr:from>
    <xdr:to>
      <xdr:col>81</xdr:col>
      <xdr:colOff>101600</xdr:colOff>
      <xdr:row>37</xdr:row>
      <xdr:rowOff>85594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102121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14736</xdr:rowOff>
    </xdr:from>
    <xdr:to>
      <xdr:col>76</xdr:col>
      <xdr:colOff>165100</xdr:colOff>
      <xdr:row>37</xdr:row>
      <xdr:rowOff>116336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132863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7344</xdr:rowOff>
    </xdr:from>
    <xdr:to>
      <xdr:col>72</xdr:col>
      <xdr:colOff>38100</xdr:colOff>
      <xdr:row>37</xdr:row>
      <xdr:rowOff>108944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125471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2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162281</xdr:rowOff>
    </xdr:from>
    <xdr:to>
      <xdr:col>67</xdr:col>
      <xdr:colOff>101600</xdr:colOff>
      <xdr:row>37</xdr:row>
      <xdr:rowOff>92431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108958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149800</xdr:rowOff>
    </xdr:from>
    <xdr:to>
      <xdr:col>85</xdr:col>
      <xdr:colOff>127000</xdr:colOff>
      <xdr:row>57</xdr:row>
      <xdr:rowOff>63450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51000"/>
          <a:ext cx="838200" cy="8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149800</xdr:rowOff>
    </xdr:from>
    <xdr:to>
      <xdr:col>81</xdr:col>
      <xdr:colOff>50800</xdr:colOff>
      <xdr:row>57</xdr:row>
      <xdr:rowOff>72595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51000"/>
          <a:ext cx="889000" cy="9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44275</xdr:rowOff>
    </xdr:from>
    <xdr:to>
      <xdr:col>76</xdr:col>
      <xdr:colOff>114300</xdr:colOff>
      <xdr:row>57</xdr:row>
      <xdr:rowOff>72595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16925"/>
          <a:ext cx="8890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44275</xdr:rowOff>
    </xdr:from>
    <xdr:to>
      <xdr:col>71</xdr:col>
      <xdr:colOff>177800</xdr:colOff>
      <xdr:row>57</xdr:row>
      <xdr:rowOff>111270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16925"/>
          <a:ext cx="889000" cy="6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12650</xdr:rowOff>
    </xdr:from>
    <xdr:to>
      <xdr:col>85</xdr:col>
      <xdr:colOff>177800</xdr:colOff>
      <xdr:row>57</xdr:row>
      <xdr:rowOff>114250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35527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99000</xdr:rowOff>
    </xdr:from>
    <xdr:to>
      <xdr:col>81</xdr:col>
      <xdr:colOff>101600</xdr:colOff>
      <xdr:row>57</xdr:row>
      <xdr:rowOff>29150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45677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7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21795</xdr:rowOff>
    </xdr:from>
    <xdr:to>
      <xdr:col>76</xdr:col>
      <xdr:colOff>165100</xdr:colOff>
      <xdr:row>57</xdr:row>
      <xdr:rowOff>123395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139922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6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164925</xdr:rowOff>
    </xdr:from>
    <xdr:to>
      <xdr:col>72</xdr:col>
      <xdr:colOff>38100</xdr:colOff>
      <xdr:row>57</xdr:row>
      <xdr:rowOff>95075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111602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60470</xdr:rowOff>
    </xdr:from>
    <xdr:to>
      <xdr:col>67</xdr:col>
      <xdr:colOff>101600</xdr:colOff>
      <xdr:row>57</xdr:row>
      <xdr:rowOff>162070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77246</xdr:rowOff>
    </xdr:from>
    <xdr:to>
      <xdr:col>85</xdr:col>
      <xdr:colOff>127000</xdr:colOff>
      <xdr:row>75</xdr:row>
      <xdr:rowOff>19593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2593096"/>
          <a:ext cx="838200" cy="28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77246</xdr:rowOff>
    </xdr:from>
    <xdr:to>
      <xdr:col>81</xdr:col>
      <xdr:colOff>50800</xdr:colOff>
      <xdr:row>78</xdr:row>
      <xdr:rowOff>26200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2593096"/>
          <a:ext cx="889000" cy="8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26200</xdr:rowOff>
    </xdr:from>
    <xdr:to>
      <xdr:col>76</xdr:col>
      <xdr:colOff>114300</xdr:colOff>
      <xdr:row>78</xdr:row>
      <xdr:rowOff>107696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99300"/>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169509</xdr:rowOff>
    </xdr:from>
    <xdr:to>
      <xdr:col>71</xdr:col>
      <xdr:colOff>177800</xdr:colOff>
      <xdr:row>78</xdr:row>
      <xdr:rowOff>107696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199709"/>
          <a:ext cx="889000" cy="2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140243</xdr:rowOff>
    </xdr:from>
    <xdr:to>
      <xdr:col>85</xdr:col>
      <xdr:colOff>177800</xdr:colOff>
      <xdr:row>75</xdr:row>
      <xdr:rowOff>70393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82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163120</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67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26446</xdr:rowOff>
    </xdr:from>
    <xdr:to>
      <xdr:col>81</xdr:col>
      <xdr:colOff>101600</xdr:colOff>
      <xdr:row>73</xdr:row>
      <xdr:rowOff>128046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5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144573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3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146850</xdr:rowOff>
    </xdr:from>
    <xdr:to>
      <xdr:col>76</xdr:col>
      <xdr:colOff>165100</xdr:colOff>
      <xdr:row>78</xdr:row>
      <xdr:rowOff>77000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93527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1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56896</xdr:rowOff>
    </xdr:from>
    <xdr:to>
      <xdr:col>72</xdr:col>
      <xdr:colOff>38100</xdr:colOff>
      <xdr:row>78</xdr:row>
      <xdr:rowOff>158496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149623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118709</xdr:rowOff>
    </xdr:from>
    <xdr:to>
      <xdr:col>67</xdr:col>
      <xdr:colOff>101600</xdr:colOff>
      <xdr:row>77</xdr:row>
      <xdr:rowOff>48859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1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65387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92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125595</xdr:rowOff>
    </xdr:from>
    <xdr:to>
      <xdr:col>85</xdr:col>
      <xdr:colOff>127000</xdr:colOff>
      <xdr:row>94</xdr:row>
      <xdr:rowOff>72515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070445"/>
          <a:ext cx="838200" cy="1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113548</xdr:rowOff>
    </xdr:from>
    <xdr:to>
      <xdr:col>81</xdr:col>
      <xdr:colOff>50800</xdr:colOff>
      <xdr:row>93</xdr:row>
      <xdr:rowOff>125595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058398"/>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113548</xdr:rowOff>
    </xdr:from>
    <xdr:to>
      <xdr:col>76</xdr:col>
      <xdr:colOff>114300</xdr:colOff>
      <xdr:row>93</xdr:row>
      <xdr:rowOff>116070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058398"/>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116070</xdr:rowOff>
    </xdr:from>
    <xdr:to>
      <xdr:col>71</xdr:col>
      <xdr:colOff>177800</xdr:colOff>
      <xdr:row>93</xdr:row>
      <xdr:rowOff>124019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060920"/>
          <a:ext cx="889000" cy="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21715</xdr:rowOff>
    </xdr:from>
    <xdr:to>
      <xdr:col>85</xdr:col>
      <xdr:colOff>177800</xdr:colOff>
      <xdr:row>94</xdr:row>
      <xdr:rowOff>123315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1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44592</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98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74795</xdr:rowOff>
    </xdr:from>
    <xdr:to>
      <xdr:col>81</xdr:col>
      <xdr:colOff>101600</xdr:colOff>
      <xdr:row>94</xdr:row>
      <xdr:rowOff>4945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0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21472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79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62748</xdr:rowOff>
    </xdr:from>
    <xdr:to>
      <xdr:col>76</xdr:col>
      <xdr:colOff>165100</xdr:colOff>
      <xdr:row>93</xdr:row>
      <xdr:rowOff>164348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0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9425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57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65270</xdr:rowOff>
    </xdr:from>
    <xdr:to>
      <xdr:col>72</xdr:col>
      <xdr:colOff>38100</xdr:colOff>
      <xdr:row>93</xdr:row>
      <xdr:rowOff>166870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0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11947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578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73219</xdr:rowOff>
    </xdr:from>
    <xdr:to>
      <xdr:col>67</xdr:col>
      <xdr:colOff>101600</xdr:colOff>
      <xdr:row>94</xdr:row>
      <xdr:rowOff>3369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0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19896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579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62547</xdr:rowOff>
    </xdr:from>
    <xdr:to>
      <xdr:col>116</xdr:col>
      <xdr:colOff>62864</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720397"/>
          <a:ext cx="1269" cy="82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54881</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569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9224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49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62547</xdr:rowOff>
    </xdr:from>
    <xdr:to>
      <xdr:col>116</xdr:col>
      <xdr:colOff>152400</xdr:colOff>
      <xdr:row>33</xdr:row>
      <xdr:rowOff>62547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720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152845</xdr:rowOff>
    </xdr:from>
    <xdr:to>
      <xdr:col>116</xdr:col>
      <xdr:colOff>63500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323300" y="6325045"/>
          <a:ext cx="838200" cy="2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99331</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29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120904</xdr:rowOff>
    </xdr:from>
    <xdr:to>
      <xdr:col>116</xdr:col>
      <xdr:colOff>114300</xdr:colOff>
      <xdr:row>38</xdr:row>
      <xdr:rowOff>51054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30543</xdr:rowOff>
    </xdr:from>
    <xdr:to>
      <xdr:col>111</xdr:col>
      <xdr:colOff>177800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5345493"/>
          <a:ext cx="889000" cy="119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124333</xdr:rowOff>
    </xdr:from>
    <xdr:to>
      <xdr:col>112</xdr:col>
      <xdr:colOff>38100</xdr:colOff>
      <xdr:row>36</xdr:row>
      <xdr:rowOff>54483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125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71010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5900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30543</xdr:rowOff>
    </xdr:from>
    <xdr:to>
      <xdr:col>107</xdr:col>
      <xdr:colOff>50800</xdr:colOff>
      <xdr:row>36</xdr:row>
      <xdr:rowOff>49974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545300" y="5345493"/>
          <a:ext cx="889000" cy="87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87185</xdr:rowOff>
    </xdr:from>
    <xdr:to>
      <xdr:col>107</xdr:col>
      <xdr:colOff>101600</xdr:colOff>
      <xdr:row>38</xdr:row>
      <xdr:rowOff>17335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8462</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523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49974</xdr:rowOff>
    </xdr:from>
    <xdr:to>
      <xdr:col>102</xdr:col>
      <xdr:colOff>114300</xdr:colOff>
      <xdr:row>36</xdr:row>
      <xdr:rowOff>164274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8656300" y="622217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67754</xdr:rowOff>
    </xdr:from>
    <xdr:to>
      <xdr:col>102</xdr:col>
      <xdr:colOff>165100</xdr:colOff>
      <xdr:row>37</xdr:row>
      <xdr:rowOff>169354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160482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67754</xdr:rowOff>
    </xdr:from>
    <xdr:to>
      <xdr:col>98</xdr:col>
      <xdr:colOff>38100</xdr:colOff>
      <xdr:row>37</xdr:row>
      <xdr:rowOff>169354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160482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102045</xdr:rowOff>
    </xdr:from>
    <xdr:to>
      <xdr:col>116</xdr:col>
      <xdr:colOff>114300</xdr:colOff>
      <xdr:row>37</xdr:row>
      <xdr:rowOff>32195</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2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124922</xdr:rowOff>
    </xdr:from>
    <xdr:ext cx="378565"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125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151193</xdr:rowOff>
    </xdr:from>
    <xdr:to>
      <xdr:col>107</xdr:col>
      <xdr:colOff>101600</xdr:colOff>
      <xdr:row>31</xdr:row>
      <xdr:rowOff>81343</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52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97870</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50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170624</xdr:rowOff>
    </xdr:from>
    <xdr:to>
      <xdr:col>102</xdr:col>
      <xdr:colOff>165100</xdr:colOff>
      <xdr:row>36</xdr:row>
      <xdr:rowOff>100774</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117301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594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113474</xdr:rowOff>
    </xdr:from>
    <xdr:to>
      <xdr:col>98</xdr:col>
      <xdr:colOff>38100</xdr:colOff>
      <xdr:row>37</xdr:row>
      <xdr:rowOff>43624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60151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06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ea"/>
              <a:ea typeface="+mn-ea"/>
              <a:cs typeface="+mn-cs"/>
            </a:rPr>
            <a:t>・総務費の</a:t>
          </a:r>
          <a:r>
            <a:rPr kumimoji="1" lang="ja-JP" altLang="en-US" sz="900" b="0" i="0" baseline="0">
              <a:solidFill>
                <a:schemeClr val="dk1"/>
              </a:solidFill>
              <a:effectLst/>
              <a:latin typeface="+mn-ea"/>
              <a:ea typeface="+mn-ea"/>
              <a:cs typeface="+mn-cs"/>
            </a:rPr>
            <a:t>増</a:t>
          </a:r>
          <a:r>
            <a:rPr kumimoji="1" lang="ja-JP" altLang="ja-JP" sz="900" b="0" i="0" baseline="0">
              <a:solidFill>
                <a:schemeClr val="dk1"/>
              </a:solidFill>
              <a:effectLst/>
              <a:latin typeface="+mn-ea"/>
              <a:ea typeface="+mn-ea"/>
              <a:cs typeface="+mn-cs"/>
            </a:rPr>
            <a:t>額については、</a:t>
          </a:r>
          <a:r>
            <a:rPr kumimoji="1" lang="ja-JP" altLang="en-US" sz="900" b="0" i="0" baseline="0">
              <a:solidFill>
                <a:schemeClr val="dk1"/>
              </a:solidFill>
              <a:effectLst/>
              <a:latin typeface="+mn-ea"/>
              <a:ea typeface="+mn-ea"/>
              <a:cs typeface="+mn-cs"/>
            </a:rPr>
            <a:t>新型コロナウイルス感染症対策の特別定額給付金事業の影響が最も大きく、その他、屋久島町だいすき基金（ふるさと納税）や財政調整基金への積立額が増加したことによるものであ</a:t>
          </a:r>
          <a:r>
            <a:rPr kumimoji="1" lang="ja-JP" altLang="ja-JP" sz="900" b="0" i="0" baseline="0">
              <a:solidFill>
                <a:schemeClr val="dk1"/>
              </a:solidFill>
              <a:effectLst/>
              <a:latin typeface="+mn-ea"/>
              <a:ea typeface="+mn-ea"/>
              <a:cs typeface="+mn-cs"/>
            </a:rPr>
            <a:t>る。</a:t>
          </a:r>
          <a:endParaRPr lang="ja-JP" altLang="ja-JP" sz="105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・民生費が類似団体平均に比べ</a:t>
          </a:r>
          <a:r>
            <a:rPr kumimoji="1" lang="ja-JP" altLang="en-US" sz="900" b="0" i="0" baseline="0">
              <a:solidFill>
                <a:schemeClr val="dk1"/>
              </a:solidFill>
              <a:effectLst/>
              <a:latin typeface="+mn-ea"/>
              <a:ea typeface="+mn-ea"/>
              <a:cs typeface="+mn-cs"/>
            </a:rPr>
            <a:t>て</a:t>
          </a:r>
          <a:r>
            <a:rPr kumimoji="1" lang="ja-JP" altLang="ja-JP" sz="900" b="0" i="0" baseline="0">
              <a:solidFill>
                <a:schemeClr val="dk1"/>
              </a:solidFill>
              <a:effectLst/>
              <a:latin typeface="+mn-ea"/>
              <a:ea typeface="+mn-ea"/>
              <a:cs typeface="+mn-cs"/>
            </a:rPr>
            <a:t>高止まりしている</a:t>
          </a:r>
          <a:r>
            <a:rPr kumimoji="1" lang="ja-JP" altLang="en-US" sz="900" b="0" i="0" baseline="0">
              <a:solidFill>
                <a:schemeClr val="dk1"/>
              </a:solidFill>
              <a:effectLst/>
              <a:latin typeface="+mn-ea"/>
              <a:ea typeface="+mn-ea"/>
              <a:cs typeface="+mn-cs"/>
            </a:rPr>
            <a:t>要因</a:t>
          </a:r>
          <a:r>
            <a:rPr kumimoji="1" lang="ja-JP" altLang="ja-JP" sz="900" b="0" i="0" baseline="0">
              <a:solidFill>
                <a:schemeClr val="dk1"/>
              </a:solidFill>
              <a:effectLst/>
              <a:latin typeface="+mn-ea"/>
              <a:ea typeface="+mn-ea"/>
              <a:cs typeface="+mn-cs"/>
            </a:rPr>
            <a:t>は、福祉事務所設置町であることから生活保護業務等を移管されており、生活保護費や児童扶養手当などの扶助費支出があること</a:t>
          </a:r>
          <a:r>
            <a:rPr kumimoji="1" lang="ja-JP" altLang="en-US" sz="900" b="0" i="0" baseline="0">
              <a:solidFill>
                <a:schemeClr val="dk1"/>
              </a:solidFill>
              <a:effectLst/>
              <a:latin typeface="+mn-ea"/>
              <a:ea typeface="+mn-ea"/>
              <a:cs typeface="+mn-cs"/>
            </a:rPr>
            <a:t>による</a:t>
          </a:r>
          <a:r>
            <a:rPr kumimoji="1" lang="ja-JP" altLang="ja-JP" sz="900" b="0" i="0" baseline="0">
              <a:solidFill>
                <a:schemeClr val="dk1"/>
              </a:solidFill>
              <a:effectLst/>
              <a:latin typeface="+mn-ea"/>
              <a:ea typeface="+mn-ea"/>
              <a:cs typeface="+mn-cs"/>
            </a:rPr>
            <a:t>。</a:t>
          </a:r>
          <a:endParaRPr lang="ja-JP" altLang="ja-JP" sz="105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・衛生費も類似団体平均に比べ高止まりしているが、これは、</a:t>
          </a:r>
          <a:r>
            <a:rPr kumimoji="1" lang="ja-JP" altLang="en-US" sz="900" b="0" i="0" baseline="0">
              <a:solidFill>
                <a:schemeClr val="dk1"/>
              </a:solidFill>
              <a:effectLst/>
              <a:latin typeface="+mn-ea"/>
              <a:ea typeface="+mn-ea"/>
              <a:cs typeface="+mn-cs"/>
            </a:rPr>
            <a:t>世界自然遺産登録されていることによる自然環境（山岳部）保全</a:t>
          </a:r>
          <a:r>
            <a:rPr kumimoji="1" lang="ja-JP" altLang="ja-JP" sz="900" b="0" i="0" baseline="0">
              <a:solidFill>
                <a:schemeClr val="dk1"/>
              </a:solidFill>
              <a:effectLst/>
              <a:latin typeface="+mn-ea"/>
              <a:ea typeface="+mn-ea"/>
              <a:cs typeface="+mn-cs"/>
            </a:rPr>
            <a:t>対策による</a:t>
          </a:r>
          <a:r>
            <a:rPr kumimoji="1" lang="ja-JP" altLang="en-US" sz="900" b="0" i="0" baseline="0">
              <a:solidFill>
                <a:schemeClr val="dk1"/>
              </a:solidFill>
              <a:effectLst/>
              <a:latin typeface="+mn-ea"/>
              <a:ea typeface="+mn-ea"/>
              <a:cs typeface="+mn-cs"/>
            </a:rPr>
            <a:t>影響が大きく、</a:t>
          </a:r>
          <a:r>
            <a:rPr kumimoji="1" lang="ja-JP" altLang="ja-JP" sz="900" b="0" i="0" baseline="0">
              <a:solidFill>
                <a:schemeClr val="dk1"/>
              </a:solidFill>
              <a:effectLst/>
              <a:latin typeface="+mn-ea"/>
              <a:ea typeface="+mn-ea"/>
              <a:cs typeface="+mn-cs"/>
            </a:rPr>
            <a:t>人力によ</a:t>
          </a:r>
          <a:r>
            <a:rPr kumimoji="1" lang="ja-JP" altLang="en-US" sz="900" b="0" i="0" baseline="0">
              <a:solidFill>
                <a:schemeClr val="dk1"/>
              </a:solidFill>
              <a:effectLst/>
              <a:latin typeface="+mn-ea"/>
              <a:ea typeface="+mn-ea"/>
              <a:cs typeface="+mn-cs"/>
            </a:rPr>
            <a:t>る</a:t>
          </a:r>
          <a:r>
            <a:rPr kumimoji="1" lang="ja-JP" altLang="ja-JP" sz="900" b="0" i="0" baseline="0">
              <a:solidFill>
                <a:schemeClr val="dk1"/>
              </a:solidFill>
              <a:effectLst/>
              <a:latin typeface="+mn-ea"/>
              <a:ea typeface="+mn-ea"/>
              <a:cs typeface="+mn-cs"/>
            </a:rPr>
            <a:t>山岳部</a:t>
          </a:r>
          <a:r>
            <a:rPr kumimoji="1" lang="ja-JP" altLang="en-US" sz="900" b="0" i="0" baseline="0">
              <a:solidFill>
                <a:schemeClr val="dk1"/>
              </a:solidFill>
              <a:effectLst/>
              <a:latin typeface="+mn-ea"/>
              <a:ea typeface="+mn-ea"/>
              <a:cs typeface="+mn-cs"/>
            </a:rPr>
            <a:t>から</a:t>
          </a:r>
          <a:r>
            <a:rPr kumimoji="1" lang="ja-JP" altLang="ja-JP" sz="900" b="0" i="0" baseline="0">
              <a:solidFill>
                <a:schemeClr val="dk1"/>
              </a:solidFill>
              <a:effectLst/>
              <a:latin typeface="+mn-ea"/>
              <a:ea typeface="+mn-ea"/>
              <a:cs typeface="+mn-cs"/>
            </a:rPr>
            <a:t>のし尿搬出を継続的に行うことは、屋久島の観光面及び衛生面からも</a:t>
          </a:r>
          <a:r>
            <a:rPr kumimoji="1" lang="ja-JP" altLang="en-US" sz="900" b="0" i="0" baseline="0">
              <a:solidFill>
                <a:schemeClr val="dk1"/>
              </a:solidFill>
              <a:effectLst/>
              <a:latin typeface="+mn-ea"/>
              <a:ea typeface="+mn-ea"/>
              <a:cs typeface="+mn-cs"/>
            </a:rPr>
            <a:t>重要</a:t>
          </a:r>
          <a:r>
            <a:rPr kumimoji="1" lang="ja-JP" altLang="ja-JP" sz="900" b="0" i="0" baseline="0">
              <a:solidFill>
                <a:schemeClr val="dk1"/>
              </a:solidFill>
              <a:effectLst/>
              <a:latin typeface="+mn-ea"/>
              <a:ea typeface="+mn-ea"/>
              <a:cs typeface="+mn-cs"/>
            </a:rPr>
            <a:t>である。また、廃棄物対策についても、</a:t>
          </a:r>
          <a:r>
            <a:rPr kumimoji="1" lang="ja-JP" altLang="en-US" sz="900" b="0" i="0" baseline="0">
              <a:solidFill>
                <a:schemeClr val="dk1"/>
              </a:solidFill>
              <a:effectLst/>
              <a:latin typeface="+mn-ea"/>
              <a:ea typeface="+mn-ea"/>
              <a:cs typeface="+mn-cs"/>
            </a:rPr>
            <a:t>ゼロエミッションの観点からごみの仕分けの</a:t>
          </a:r>
          <a:r>
            <a:rPr kumimoji="1" lang="ja-JP" altLang="ja-JP" sz="900" b="0" i="0" baseline="0">
              <a:solidFill>
                <a:schemeClr val="dk1"/>
              </a:solidFill>
              <a:effectLst/>
              <a:latin typeface="+mn-ea"/>
              <a:ea typeface="+mn-ea"/>
              <a:cs typeface="+mn-cs"/>
            </a:rPr>
            <a:t>細分化</a:t>
          </a:r>
          <a:r>
            <a:rPr kumimoji="1" lang="ja-JP" altLang="en-US" sz="900" b="0" i="0" baseline="0">
              <a:solidFill>
                <a:schemeClr val="dk1"/>
              </a:solidFill>
              <a:effectLst/>
              <a:latin typeface="+mn-ea"/>
              <a:ea typeface="+mn-ea"/>
              <a:cs typeface="+mn-cs"/>
            </a:rPr>
            <a:t>に取り組み、生ごみの堆肥化に取り組むとともに、プラスチック類や紙類など再資源化が可能であるものは島外へ搬出して再資源化を図っていることなどから</a:t>
          </a:r>
          <a:r>
            <a:rPr kumimoji="1" lang="ja-JP" altLang="ja-JP" sz="900" b="0" i="0" baseline="0">
              <a:solidFill>
                <a:schemeClr val="dk1"/>
              </a:solidFill>
              <a:effectLst/>
              <a:latin typeface="+mn-ea"/>
              <a:ea typeface="+mn-ea"/>
              <a:cs typeface="+mn-cs"/>
            </a:rPr>
            <a:t>、その処理費用及び島外搬出費用が多額となっている。</a:t>
          </a:r>
          <a:endParaRPr kumimoji="1" lang="en-US" altLang="ja-JP" sz="900" b="0" i="0" baseline="0">
            <a:solidFill>
              <a:schemeClr val="dk1"/>
            </a:solidFill>
            <a:effectLst/>
            <a:latin typeface="+mn-ea"/>
            <a:ea typeface="+mn-ea"/>
            <a:cs typeface="+mn-cs"/>
          </a:endParaRPr>
        </a:p>
        <a:p>
          <a:pPr eaLnBrk="1" fontAlgn="auto" latinLnBrk="0" hangingPunct="1"/>
          <a:r>
            <a:rPr kumimoji="1" lang="ja-JP" altLang="en-US" sz="900" b="0" i="0" baseline="0">
              <a:solidFill>
                <a:schemeClr val="dk1"/>
              </a:solidFill>
              <a:effectLst/>
              <a:latin typeface="+mn-ea"/>
              <a:ea typeface="+mn-ea"/>
              <a:cs typeface="+mn-cs"/>
            </a:rPr>
            <a:t>・農林水産業費については、類似団体の約２倍となっている。これは本町が離島地域であることから、事業者の費用負担軽減策として実施している林産品及び軽工業品等の戦略産品の輸送費支援や、農水産物の輸送コスト支援事業などが大きく影響している。</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ea"/>
              <a:ea typeface="+mn-ea"/>
              <a:cs typeface="+mn-cs"/>
            </a:rPr>
            <a:t>・商工費が</a:t>
          </a:r>
          <a:r>
            <a:rPr kumimoji="1" lang="ja-JP" altLang="en-US" sz="900" b="0" i="0" baseline="0">
              <a:solidFill>
                <a:schemeClr val="dk1"/>
              </a:solidFill>
              <a:effectLst/>
              <a:latin typeface="+mn-ea"/>
              <a:ea typeface="+mn-ea"/>
              <a:cs typeface="+mn-cs"/>
            </a:rPr>
            <a:t>大幅に</a:t>
          </a:r>
          <a:r>
            <a:rPr kumimoji="1" lang="ja-JP" altLang="ja-JP" sz="900" b="0" i="0" baseline="0">
              <a:solidFill>
                <a:schemeClr val="dk1"/>
              </a:solidFill>
              <a:effectLst/>
              <a:latin typeface="+mn-ea"/>
              <a:ea typeface="+mn-ea"/>
              <a:cs typeface="+mn-cs"/>
            </a:rPr>
            <a:t>増加しているのは、</a:t>
          </a:r>
          <a:r>
            <a:rPr kumimoji="1" lang="ja-JP" altLang="en-US" sz="900" b="0" i="0" baseline="0">
              <a:solidFill>
                <a:schemeClr val="dk1"/>
              </a:solidFill>
              <a:effectLst/>
              <a:latin typeface="+mn-ea"/>
              <a:ea typeface="+mn-ea"/>
              <a:cs typeface="+mn-cs"/>
            </a:rPr>
            <a:t>新型コロナウイルス感染症により影響を受けた本町の基幹産業である観光産業等への支援策として、商品券の発行や飲食店応援事業などを実施したことなどによる</a:t>
          </a:r>
          <a:r>
            <a:rPr kumimoji="1" lang="ja-JP" altLang="ja-JP" sz="900" b="0" i="0" baseline="0">
              <a:solidFill>
                <a:schemeClr val="dk1"/>
              </a:solidFill>
              <a:effectLst/>
              <a:latin typeface="+mn-ea"/>
              <a:ea typeface="+mn-ea"/>
              <a:cs typeface="+mn-cs"/>
            </a:rPr>
            <a:t>。</a:t>
          </a:r>
          <a:endParaRPr lang="ja-JP" altLang="ja-JP" sz="105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950" b="0" i="0" baseline="0">
              <a:solidFill>
                <a:schemeClr val="dk1"/>
              </a:solidFill>
              <a:effectLst/>
              <a:latin typeface="+mn-ea"/>
              <a:ea typeface="+mn-ea"/>
              <a:cs typeface="+mn-cs"/>
            </a:rPr>
            <a:t>　平成</a:t>
          </a:r>
          <a:r>
            <a:rPr kumimoji="1" lang="en-US" altLang="ja-JP" sz="950" b="0" i="0" baseline="0">
              <a:solidFill>
                <a:schemeClr val="dk1"/>
              </a:solidFill>
              <a:effectLst/>
              <a:latin typeface="+mn-ea"/>
              <a:ea typeface="+mn-ea"/>
              <a:cs typeface="+mn-cs"/>
            </a:rPr>
            <a:t>19</a:t>
          </a:r>
          <a:r>
            <a:rPr kumimoji="1" lang="ja-JP" altLang="en-US" sz="950" b="0" i="0" baseline="0">
              <a:solidFill>
                <a:schemeClr val="dk1"/>
              </a:solidFill>
              <a:effectLst/>
              <a:latin typeface="+mn-ea"/>
              <a:ea typeface="+mn-ea"/>
              <a:cs typeface="+mn-cs"/>
            </a:rPr>
            <a:t>年</a:t>
          </a:r>
          <a:r>
            <a:rPr kumimoji="1" lang="en-US" altLang="ja-JP" sz="950" b="0" i="0" baseline="0">
              <a:solidFill>
                <a:schemeClr val="dk1"/>
              </a:solidFill>
              <a:effectLst/>
              <a:latin typeface="+mn-ea"/>
              <a:ea typeface="+mn-ea"/>
              <a:cs typeface="+mn-cs"/>
            </a:rPr>
            <a:t>10</a:t>
          </a:r>
          <a:r>
            <a:rPr kumimoji="1" lang="ja-JP" altLang="en-US" sz="950" b="0" i="0" baseline="0">
              <a:solidFill>
                <a:schemeClr val="dk1"/>
              </a:solidFill>
              <a:effectLst/>
              <a:latin typeface="+mn-ea"/>
              <a:ea typeface="+mn-ea"/>
              <a:cs typeface="+mn-cs"/>
            </a:rPr>
            <a:t>月の合併当時、財政調整基金</a:t>
          </a:r>
          <a:r>
            <a:rPr kumimoji="1" lang="ja-JP" altLang="ja-JP" sz="950" b="0" i="0" baseline="0">
              <a:solidFill>
                <a:schemeClr val="dk1"/>
              </a:solidFill>
              <a:effectLst/>
              <a:latin typeface="+mn-ea"/>
              <a:ea typeface="+mn-ea"/>
              <a:cs typeface="+mn-cs"/>
            </a:rPr>
            <a:t>残高</a:t>
          </a:r>
          <a:r>
            <a:rPr kumimoji="1" lang="ja-JP" altLang="en-US" sz="950" b="0" i="0" baseline="0">
              <a:solidFill>
                <a:schemeClr val="dk1"/>
              </a:solidFill>
              <a:effectLst/>
              <a:latin typeface="+mn-ea"/>
              <a:ea typeface="+mn-ea"/>
              <a:cs typeface="+mn-cs"/>
            </a:rPr>
            <a:t>は標準財政規模の５</a:t>
          </a:r>
          <a:r>
            <a:rPr kumimoji="1" lang="en-US" altLang="ja-JP" sz="950" b="0" i="0" baseline="0">
              <a:solidFill>
                <a:schemeClr val="dk1"/>
              </a:solidFill>
              <a:effectLst/>
              <a:latin typeface="+mn-ea"/>
              <a:ea typeface="+mn-ea"/>
              <a:cs typeface="+mn-cs"/>
            </a:rPr>
            <a:t>.3</a:t>
          </a:r>
          <a:r>
            <a:rPr kumimoji="1" lang="ja-JP" altLang="en-US" sz="950" b="0" i="0" baseline="0">
              <a:solidFill>
                <a:schemeClr val="dk1"/>
              </a:solidFill>
              <a:effectLst/>
              <a:latin typeface="+mn-ea"/>
              <a:ea typeface="+mn-ea"/>
              <a:cs typeface="+mn-cs"/>
            </a:rPr>
            <a:t>％程度で</a:t>
          </a:r>
          <a:r>
            <a:rPr kumimoji="1" lang="ja-JP" altLang="ja-JP" sz="950" b="0" i="0" baseline="0">
              <a:solidFill>
                <a:schemeClr val="dk1"/>
              </a:solidFill>
              <a:effectLst/>
              <a:latin typeface="+mn-ea"/>
              <a:ea typeface="+mn-ea"/>
              <a:cs typeface="+mn-cs"/>
            </a:rPr>
            <a:t>あった</a:t>
          </a:r>
          <a:r>
            <a:rPr kumimoji="1" lang="ja-JP" altLang="en-US" sz="950" b="0" i="0" baseline="0">
              <a:solidFill>
                <a:schemeClr val="dk1"/>
              </a:solidFill>
              <a:effectLst/>
              <a:latin typeface="+mn-ea"/>
              <a:ea typeface="+mn-ea"/>
              <a:cs typeface="+mn-cs"/>
            </a:rPr>
            <a:t>が、これまで歳入確保や歳出削減に努めた結果、令和２年度には</a:t>
          </a:r>
          <a:r>
            <a:rPr kumimoji="1" lang="en-US" altLang="ja-JP" sz="950" b="0" i="0" baseline="0">
              <a:solidFill>
                <a:schemeClr val="dk1"/>
              </a:solidFill>
              <a:effectLst/>
              <a:latin typeface="+mn-ea"/>
              <a:ea typeface="+mn-ea"/>
              <a:cs typeface="+mn-cs"/>
            </a:rPr>
            <a:t>40</a:t>
          </a:r>
          <a:r>
            <a:rPr kumimoji="1" lang="ja-JP" altLang="en-US" sz="950" b="0" i="0" baseline="0">
              <a:solidFill>
                <a:schemeClr val="dk1"/>
              </a:solidFill>
              <a:effectLst/>
              <a:latin typeface="+mn-ea"/>
              <a:ea typeface="+mn-ea"/>
              <a:cs typeface="+mn-cs"/>
            </a:rPr>
            <a:t>％を超えるに至った</a:t>
          </a:r>
          <a:r>
            <a:rPr kumimoji="1" lang="ja-JP" altLang="ja-JP" sz="950" b="0" i="0" baseline="0">
              <a:solidFill>
                <a:schemeClr val="dk1"/>
              </a:solidFill>
              <a:effectLst/>
              <a:latin typeface="+mn-ea"/>
              <a:ea typeface="+mn-ea"/>
              <a:cs typeface="+mn-cs"/>
            </a:rPr>
            <a:t>。今後</a:t>
          </a:r>
          <a:r>
            <a:rPr kumimoji="1" lang="ja-JP" altLang="en-US" sz="950" b="0" i="0" baseline="0">
              <a:solidFill>
                <a:schemeClr val="dk1"/>
              </a:solidFill>
              <a:effectLst/>
              <a:latin typeface="+mn-ea"/>
              <a:ea typeface="+mn-ea"/>
              <a:cs typeface="+mn-cs"/>
            </a:rPr>
            <a:t>も継続して</a:t>
          </a:r>
          <a:r>
            <a:rPr kumimoji="1" lang="ja-JP" altLang="ja-JP" sz="950" b="0" i="0" baseline="0">
              <a:solidFill>
                <a:schemeClr val="dk1"/>
              </a:solidFill>
              <a:effectLst/>
              <a:latin typeface="+mn-ea"/>
              <a:ea typeface="+mn-ea"/>
              <a:cs typeface="+mn-cs"/>
            </a:rPr>
            <a:t>行財政改革の取組を一層推進</a:t>
          </a:r>
          <a:r>
            <a:rPr kumimoji="1" lang="ja-JP" altLang="en-US" sz="950" b="0" i="0" baseline="0">
              <a:solidFill>
                <a:schemeClr val="dk1"/>
              </a:solidFill>
              <a:effectLst/>
              <a:latin typeface="+mn-ea"/>
              <a:ea typeface="+mn-ea"/>
              <a:cs typeface="+mn-cs"/>
            </a:rPr>
            <a:t>し、安定した財政運営に努めることとする</a:t>
          </a:r>
          <a:r>
            <a:rPr kumimoji="1" lang="ja-JP" altLang="ja-JP" sz="950" b="0" i="0" baseline="0">
              <a:solidFill>
                <a:schemeClr val="dk1"/>
              </a:solidFill>
              <a:effectLst/>
              <a:latin typeface="+mn-ea"/>
              <a:ea typeface="+mn-ea"/>
              <a:cs typeface="+mn-cs"/>
            </a:rPr>
            <a:t>。</a:t>
          </a:r>
          <a:endParaRPr lang="ja-JP" altLang="ja-JP" sz="950">
            <a:effectLst/>
            <a:latin typeface="+mn-ea"/>
            <a:ea typeface="+mn-ea"/>
          </a:endParaRPr>
        </a:p>
        <a:p>
          <a:pPr eaLnBrk="1" fontAlgn="auto" latinLnBrk="0" hangingPunct="1"/>
          <a:r>
            <a:rPr kumimoji="1" lang="ja-JP" altLang="ja-JP" sz="950" b="0" i="0" baseline="0">
              <a:solidFill>
                <a:schemeClr val="dk1"/>
              </a:solidFill>
              <a:effectLst/>
              <a:latin typeface="+mn-ea"/>
              <a:ea typeface="+mn-ea"/>
              <a:cs typeface="+mn-cs"/>
            </a:rPr>
            <a:t>　実質収支は</a:t>
          </a:r>
          <a:r>
            <a:rPr kumimoji="1" lang="en-US" altLang="ja-JP" sz="950" b="0" i="0" baseline="0">
              <a:solidFill>
                <a:schemeClr val="dk1"/>
              </a:solidFill>
              <a:effectLst/>
              <a:latin typeface="+mn-ea"/>
              <a:ea typeface="+mn-ea"/>
              <a:cs typeface="+mn-cs"/>
            </a:rPr>
            <a:t>5.26</a:t>
          </a:r>
          <a:r>
            <a:rPr kumimoji="1" lang="ja-JP" altLang="en-US" sz="950" b="0" i="0" baseline="0">
              <a:solidFill>
                <a:schemeClr val="dk1"/>
              </a:solidFill>
              <a:effectLst/>
              <a:latin typeface="+mn-ea"/>
              <a:ea typeface="+mn-ea"/>
              <a:cs typeface="+mn-cs"/>
            </a:rPr>
            <a:t>％で</a:t>
          </a:r>
          <a:r>
            <a:rPr kumimoji="1" lang="en-US" altLang="ja-JP" sz="950" b="0" i="0" baseline="0">
              <a:solidFill>
                <a:schemeClr val="dk1"/>
              </a:solidFill>
              <a:effectLst/>
              <a:latin typeface="+mn-ea"/>
              <a:ea typeface="+mn-ea"/>
              <a:cs typeface="+mn-cs"/>
            </a:rPr>
            <a:t>0.61</a:t>
          </a:r>
          <a:r>
            <a:rPr kumimoji="1" lang="ja-JP" altLang="ja-JP" sz="950" b="0" i="0" baseline="0">
              <a:solidFill>
                <a:schemeClr val="dk1"/>
              </a:solidFill>
              <a:effectLst/>
              <a:latin typeface="+mn-ea"/>
              <a:ea typeface="+mn-ea"/>
              <a:cs typeface="+mn-cs"/>
            </a:rPr>
            <a:t>ポイント</a:t>
          </a:r>
          <a:r>
            <a:rPr kumimoji="1" lang="ja-JP" altLang="en-US" sz="950" b="0" i="0" baseline="0">
              <a:solidFill>
                <a:schemeClr val="dk1"/>
              </a:solidFill>
              <a:effectLst/>
              <a:latin typeface="+mn-ea"/>
              <a:ea typeface="+mn-ea"/>
              <a:cs typeface="+mn-cs"/>
            </a:rPr>
            <a:t>減少したところではあるが、適正とされる</a:t>
          </a:r>
          <a:r>
            <a:rPr kumimoji="1" lang="en-US" altLang="ja-JP" sz="950" b="0" i="0" baseline="0">
              <a:solidFill>
                <a:schemeClr val="dk1"/>
              </a:solidFill>
              <a:effectLst/>
              <a:latin typeface="+mn-ea"/>
              <a:ea typeface="+mn-ea"/>
              <a:cs typeface="+mn-cs"/>
            </a:rPr>
            <a:t>3</a:t>
          </a:r>
          <a:r>
            <a:rPr kumimoji="1" lang="ja-JP" altLang="en-US" sz="950" b="0" i="0" baseline="0">
              <a:solidFill>
                <a:schemeClr val="dk1"/>
              </a:solidFill>
              <a:effectLst/>
              <a:latin typeface="+mn-ea"/>
              <a:ea typeface="+mn-ea"/>
              <a:cs typeface="+mn-cs"/>
            </a:rPr>
            <a:t>～</a:t>
          </a:r>
          <a:r>
            <a:rPr kumimoji="1" lang="en-US" altLang="ja-JP" sz="950" b="0" i="0" baseline="0">
              <a:solidFill>
                <a:schemeClr val="dk1"/>
              </a:solidFill>
              <a:effectLst/>
              <a:latin typeface="+mn-ea"/>
              <a:ea typeface="+mn-ea"/>
              <a:cs typeface="+mn-cs"/>
            </a:rPr>
            <a:t>5</a:t>
          </a:r>
          <a:r>
            <a:rPr kumimoji="1" lang="ja-JP" altLang="en-US" sz="950" b="0" i="0" baseline="0">
              <a:solidFill>
                <a:schemeClr val="dk1"/>
              </a:solidFill>
              <a:effectLst/>
              <a:latin typeface="+mn-ea"/>
              <a:ea typeface="+mn-ea"/>
              <a:cs typeface="+mn-cs"/>
            </a:rPr>
            <a:t>％に近い値にあることから、今後も継続して健全な財政運営に努めることとする。</a:t>
          </a:r>
          <a:endParaRPr lang="ja-JP" altLang="ja-JP" sz="950">
            <a:effectLst/>
            <a:latin typeface="+mn-ea"/>
            <a:ea typeface="+mn-ea"/>
          </a:endParaRPr>
        </a:p>
        <a:p>
          <a:pPr eaLnBrk="1" fontAlgn="auto" latinLnBrk="0" hangingPunct="1"/>
          <a:r>
            <a:rPr kumimoji="1" lang="ja-JP" altLang="ja-JP" sz="950" b="0" i="0" baseline="0">
              <a:solidFill>
                <a:schemeClr val="dk1"/>
              </a:solidFill>
              <a:effectLst/>
              <a:latin typeface="+mn-ea"/>
              <a:ea typeface="+mn-ea"/>
              <a:cs typeface="+mn-cs"/>
            </a:rPr>
            <a:t>　実質単年度収支については、</a:t>
          </a:r>
          <a:r>
            <a:rPr kumimoji="1" lang="ja-JP" altLang="en-US" sz="950" b="0" i="0" baseline="0">
              <a:solidFill>
                <a:schemeClr val="dk1"/>
              </a:solidFill>
              <a:effectLst/>
              <a:latin typeface="+mn-ea"/>
              <a:ea typeface="+mn-ea"/>
              <a:cs typeface="+mn-cs"/>
            </a:rPr>
            <a:t>２年ぶりにプラスに転じたが、新型感染症により事業実施が困難となり歳出が抑制されたことなどが影響していると考えられることから、新型感染症の収束後を見据えた適切な</a:t>
          </a:r>
          <a:r>
            <a:rPr kumimoji="1" lang="ja-JP" altLang="ja-JP" sz="950" b="0" i="0" baseline="0">
              <a:solidFill>
                <a:schemeClr val="dk1"/>
              </a:solidFill>
              <a:effectLst/>
              <a:latin typeface="+mn-ea"/>
              <a:ea typeface="+mn-ea"/>
              <a:cs typeface="+mn-cs"/>
            </a:rPr>
            <a:t>財政運営に</a:t>
          </a:r>
          <a:r>
            <a:rPr kumimoji="1" lang="ja-JP" altLang="en-US" sz="950" b="0" i="0" baseline="0">
              <a:solidFill>
                <a:schemeClr val="dk1"/>
              </a:solidFill>
              <a:effectLst/>
              <a:latin typeface="+mn-ea"/>
              <a:ea typeface="+mn-ea"/>
              <a:cs typeface="+mn-cs"/>
            </a:rPr>
            <a:t>心がけることとする</a:t>
          </a:r>
          <a:r>
            <a:rPr kumimoji="1" lang="ja-JP" altLang="ja-JP" sz="950" b="0" i="0" baseline="0">
              <a:solidFill>
                <a:schemeClr val="dk1"/>
              </a:solidFill>
              <a:effectLst/>
              <a:latin typeface="+mn-ea"/>
              <a:ea typeface="+mn-ea"/>
              <a:cs typeface="+mn-cs"/>
            </a:rPr>
            <a:t>。</a:t>
          </a:r>
          <a:endParaRPr lang="ja-JP" altLang="ja-JP" sz="95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令和２年度は特別会計事業のうち、上水道事業、農業集落排水事業及び船舶事業が地方公営企業法適用初年度である。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上水道事業は、屋久島内の簡易水道事業が統合したものであり、口永良部島内の簡易水道事業は従前どおり法非適事業として実施している。両事業とも比率としては</a:t>
          </a:r>
          <a:r>
            <a:rPr kumimoji="1" lang="en-US" altLang="ja-JP" sz="1100" b="0" i="0" baseline="0">
              <a:solidFill>
                <a:schemeClr val="dk1"/>
              </a:solidFill>
              <a:effectLst/>
              <a:latin typeface="+mn-lt"/>
              <a:ea typeface="+mn-ea"/>
              <a:cs typeface="+mn-cs"/>
            </a:rPr>
            <a:t>0.00</a:t>
          </a:r>
          <a:r>
            <a:rPr kumimoji="1" lang="ja-JP" altLang="en-US" sz="1100" b="0" i="0" baseline="0">
              <a:solidFill>
                <a:schemeClr val="dk1"/>
              </a:solidFill>
              <a:effectLst/>
              <a:latin typeface="+mn-lt"/>
              <a:ea typeface="+mn-ea"/>
              <a:cs typeface="+mn-cs"/>
            </a:rPr>
            <a:t>％となっており、健全経営のように見られるが、実際には一般会計からの繰入金で赤字を解消していることによるものであり、また、同表示（</a:t>
          </a:r>
          <a:r>
            <a:rPr kumimoji="1" lang="en-US" altLang="ja-JP" sz="1100" b="0" i="0" baseline="0">
              <a:solidFill>
                <a:schemeClr val="dk1"/>
              </a:solidFill>
              <a:effectLst/>
              <a:latin typeface="+mn-lt"/>
              <a:ea typeface="+mn-ea"/>
              <a:cs typeface="+mn-cs"/>
            </a:rPr>
            <a:t>0.00</a:t>
          </a:r>
          <a:r>
            <a:rPr kumimoji="1" lang="ja-JP" altLang="en-US" sz="1100" b="0" i="0" baseline="0">
              <a:solidFill>
                <a:schemeClr val="dk1"/>
              </a:solidFill>
              <a:effectLst/>
              <a:latin typeface="+mn-lt"/>
              <a:ea typeface="+mn-ea"/>
              <a:cs typeface="+mn-cs"/>
            </a:rPr>
            <a:t>％）となっている他の特別会計についても、同様に一般会計からの繰入金により歳入歳出決算額の調整がなされている。</a:t>
          </a:r>
          <a:endParaRPr kumimoji="1" lang="en-US" altLang="ja-JP" sz="1100" b="0" i="0" baseline="0">
            <a:solidFill>
              <a:schemeClr val="dk1"/>
            </a:solidFill>
            <a:effectLst/>
            <a:latin typeface="+mn-lt"/>
            <a:ea typeface="+mn-ea"/>
            <a:cs typeface="+mn-cs"/>
          </a:endParaRPr>
        </a:p>
        <a:p>
          <a:pPr eaLnBrk="1" fontAlgn="auto" latinLnBrk="0" hangingPunct="1"/>
          <a:r>
            <a:rPr lang="ja-JP" altLang="en-US">
              <a:effectLst/>
            </a:rPr>
            <a:t>　また、その他の黒字となっている介護保険事業、国民健康保険事業、船舶事業、また、赤字となってしまった農業集落排水事業についても、例年、一般会計から事務費分の繰入れや赤字補てんを実施している状況にある。</a:t>
          </a:r>
          <a:endParaRPr lang="en-US" altLang="ja-JP">
            <a:effectLst/>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公営企業会計については、独立採算による事業実施を望むところではあるが、事業規模から考えると非常に困難であるといわざるを得ない。</a:t>
          </a:r>
          <a:r>
            <a:rPr kumimoji="1" lang="ja-JP" altLang="ja-JP" sz="1100" b="0" i="0" baseline="0">
              <a:solidFill>
                <a:schemeClr val="dk1"/>
              </a:solidFill>
              <a:effectLst/>
              <a:latin typeface="+mn-lt"/>
              <a:ea typeface="+mn-ea"/>
              <a:cs typeface="+mn-cs"/>
            </a:rPr>
            <a:t>今後も引き続き、</a:t>
          </a:r>
          <a:r>
            <a:rPr kumimoji="1" lang="ja-JP" altLang="en-US" sz="1100" b="0" i="0" baseline="0">
              <a:solidFill>
                <a:schemeClr val="dk1"/>
              </a:solidFill>
              <a:effectLst/>
              <a:latin typeface="+mn-lt"/>
              <a:ea typeface="+mn-ea"/>
              <a:cs typeface="+mn-cs"/>
            </a:rPr>
            <a:t>一般会計をはじめとして</a:t>
          </a:r>
          <a:r>
            <a:rPr kumimoji="1" lang="ja-JP" altLang="ja-JP" sz="1100" b="0" i="0" baseline="0">
              <a:solidFill>
                <a:schemeClr val="dk1"/>
              </a:solidFill>
              <a:effectLst/>
              <a:latin typeface="+mn-lt"/>
              <a:ea typeface="+mn-ea"/>
              <a:cs typeface="+mn-cs"/>
            </a:rPr>
            <a:t>町全体</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健全な財政運営を図るよう取り組んでいく</a:t>
          </a:r>
          <a:r>
            <a:rPr kumimoji="1" lang="ja-JP" altLang="en-US" sz="1100" b="0" i="0" baseline="0">
              <a:solidFill>
                <a:schemeClr val="dk1"/>
              </a:solidFill>
              <a:effectLst/>
              <a:latin typeface="+mn-lt"/>
              <a:ea typeface="+mn-ea"/>
              <a:cs typeface="+mn-cs"/>
            </a:rPr>
            <a:t>とともに、</a:t>
          </a:r>
          <a:r>
            <a:rPr kumimoji="1" lang="ja-JP" altLang="ja-JP" sz="1100" b="0" i="0" baseline="0">
              <a:solidFill>
                <a:schemeClr val="dk1"/>
              </a:solidFill>
              <a:effectLst/>
              <a:latin typeface="+mn-lt"/>
              <a:ea typeface="+mn-ea"/>
              <a:cs typeface="+mn-cs"/>
            </a:rPr>
            <a:t>各公営企業及び公営事業</a:t>
          </a:r>
          <a:r>
            <a:rPr kumimoji="1" lang="ja-JP" altLang="en-US" sz="1100" b="0" i="0" baseline="0">
              <a:solidFill>
                <a:schemeClr val="dk1"/>
              </a:solidFill>
              <a:effectLst/>
              <a:latin typeface="+mn-lt"/>
              <a:ea typeface="+mn-ea"/>
              <a:cs typeface="+mn-cs"/>
            </a:rPr>
            <a:t>については</a:t>
          </a:r>
          <a:r>
            <a:rPr kumimoji="1" lang="ja-JP" altLang="ja-JP" sz="1100" b="0" i="0" baseline="0">
              <a:solidFill>
                <a:schemeClr val="dk1"/>
              </a:solidFill>
              <a:effectLst/>
              <a:latin typeface="+mn-lt"/>
              <a:ea typeface="+mn-ea"/>
              <a:cs typeface="+mn-cs"/>
            </a:rPr>
            <a:t>経営を精査し、過度な一般会計負担</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解消</a:t>
          </a:r>
          <a:r>
            <a:rPr kumimoji="1" lang="ja-JP" altLang="en-US" sz="1100" b="0" i="0" baseline="0">
              <a:solidFill>
                <a:schemeClr val="dk1"/>
              </a:solidFill>
              <a:effectLst/>
              <a:latin typeface="+mn-lt"/>
              <a:ea typeface="+mn-ea"/>
              <a:cs typeface="+mn-cs"/>
            </a:rPr>
            <a:t>に努めることとする</a:t>
          </a:r>
          <a:r>
            <a:rPr kumimoji="1" lang="ja-JP" altLang="ja-JP" sz="1100" b="0" i="0" baseline="0">
              <a:solidFill>
                <a:schemeClr val="dk1"/>
              </a:solidFill>
              <a:effectLst/>
              <a:latin typeface="+mn-lt"/>
              <a:ea typeface="+mn-ea"/>
              <a:cs typeface="+mn-cs"/>
            </a:rPr>
            <a:t>。</a:t>
          </a:r>
          <a:endParaRPr lang="ja-JP" altLang="ja-JP">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13437154</v>
      </c>
      <c r="BO4" s="426"/>
      <c r="BP4" s="426"/>
      <c r="BQ4" s="426"/>
      <c r="BR4" s="426"/>
      <c r="BS4" s="426"/>
      <c r="BT4" s="426"/>
      <c r="BU4" s="427"/>
      <c r="BV4" s="425">
        <v>11826649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5.3</v>
      </c>
      <c r="CU4" s="610"/>
      <c r="CV4" s="610"/>
      <c r="CW4" s="610"/>
      <c r="CX4" s="610"/>
      <c r="CY4" s="610"/>
      <c r="CZ4" s="610"/>
      <c r="DA4" s="611"/>
      <c r="DB4" s="609">
        <v>5.9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12542944</v>
      </c>
      <c r="BO5" s="431"/>
      <c r="BP5" s="431"/>
      <c r="BQ5" s="431"/>
      <c r="BR5" s="431"/>
      <c r="BS5" s="431"/>
      <c r="BT5" s="431"/>
      <c r="BU5" s="432"/>
      <c r="BV5" s="430">
        <v>11416469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89.2</v>
      </c>
      <c r="CU5" s="401"/>
      <c r="CV5" s="401"/>
      <c r="CW5" s="401"/>
      <c r="CX5" s="401"/>
      <c r="CY5" s="401"/>
      <c r="CZ5" s="401"/>
      <c r="DA5" s="402"/>
      <c r="DB5" s="400">
        <v>92.8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894210</v>
      </c>
      <c r="BO6" s="431"/>
      <c r="BP6" s="431"/>
      <c r="BQ6" s="431"/>
      <c r="BR6" s="431"/>
      <c r="BS6" s="431"/>
      <c r="BT6" s="431"/>
      <c r="BU6" s="432"/>
      <c r="BV6" s="430">
        <v>410180</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91.9</v>
      </c>
      <c r="CU6" s="584"/>
      <c r="CV6" s="584"/>
      <c r="CW6" s="584"/>
      <c r="CX6" s="584"/>
      <c r="CY6" s="584"/>
      <c r="CZ6" s="584"/>
      <c r="DA6" s="585"/>
      <c r="DB6" s="583">
        <v>95.6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574634</v>
      </c>
      <c r="BO7" s="431"/>
      <c r="BP7" s="431"/>
      <c r="BQ7" s="431"/>
      <c r="BR7" s="431"/>
      <c r="BS7" s="431"/>
      <c r="BT7" s="431"/>
      <c r="BU7" s="432"/>
      <c r="BV7" s="430">
        <v>61025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6072295</v>
      </c>
      <c r="CU7" s="431"/>
      <c r="CV7" s="431"/>
      <c r="CW7" s="431"/>
      <c r="CX7" s="431"/>
      <c r="CY7" s="431"/>
      <c r="CZ7" s="431"/>
      <c r="DA7" s="432"/>
      <c r="DB7" s="430">
        <v>5949323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319576</v>
      </c>
      <c r="BO8" s="431"/>
      <c r="BP8" s="431"/>
      <c r="BQ8" s="431"/>
      <c r="BR8" s="431"/>
      <c r="BS8" s="431"/>
      <c r="BT8" s="431"/>
      <c r="BU8" s="432"/>
      <c r="BV8" s="430">
        <v>349155</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0.24</v>
      </c>
      <c r="CU8" s="544"/>
      <c r="CV8" s="544"/>
      <c r="CW8" s="544"/>
      <c r="CX8" s="544"/>
      <c r="CY8" s="544"/>
      <c r="CZ8" s="544"/>
      <c r="DA8" s="545"/>
      <c r="DB8" s="543">
        <v>0.24</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11858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-29579</v>
      </c>
      <c r="BO9" s="431"/>
      <c r="BP9" s="431"/>
      <c r="BQ9" s="431"/>
      <c r="BR9" s="431"/>
      <c r="BS9" s="431"/>
      <c r="BT9" s="431"/>
      <c r="BU9" s="432"/>
      <c r="BV9" s="430">
        <v>76389</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16</v>
      </c>
      <c r="CU9" s="401"/>
      <c r="CV9" s="401"/>
      <c r="CW9" s="401"/>
      <c r="CX9" s="401"/>
      <c r="CY9" s="401"/>
      <c r="CZ9" s="401"/>
      <c r="DA9" s="402"/>
      <c r="DB9" s="400">
        <v>20.9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12913</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363985</v>
      </c>
      <c r="BO10" s="431"/>
      <c r="BP10" s="431"/>
      <c r="BQ10" s="431"/>
      <c r="BR10" s="431"/>
      <c r="BS10" s="431"/>
      <c r="BT10" s="431"/>
      <c r="BU10" s="432"/>
      <c r="BV10" s="430">
        <v>169230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12147</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150000</v>
      </c>
      <c r="BO12" s="431"/>
      <c r="BP12" s="431"/>
      <c r="BQ12" s="431"/>
      <c r="BR12" s="431"/>
      <c r="BS12" s="431"/>
      <c r="BT12" s="431"/>
      <c r="BU12" s="432"/>
      <c r="BV12" s="430">
        <v>247588</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12041</v>
      </c>
      <c r="S13" s="534"/>
      <c r="T13" s="534"/>
      <c r="U13" s="534"/>
      <c r="V13" s="535"/>
      <c r="W13" s="521" t="s">
        <v>139</v>
      </c>
      <c r="X13" s="443"/>
      <c r="Y13" s="443"/>
      <c r="Z13" s="443"/>
      <c r="AA13" s="443"/>
      <c r="AB13" s="444"/>
      <c r="AC13" s="406">
        <v>771</v>
      </c>
      <c r="AD13" s="407"/>
      <c r="AE13" s="407"/>
      <c r="AF13" s="407"/>
      <c r="AG13" s="408"/>
      <c r="AH13" s="406">
        <v>882</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184406</v>
      </c>
      <c r="BO13" s="431"/>
      <c r="BP13" s="431"/>
      <c r="BQ13" s="431"/>
      <c r="BR13" s="431"/>
      <c r="BS13" s="431"/>
      <c r="BT13" s="431"/>
      <c r="BU13" s="432"/>
      <c r="BV13" s="430">
        <v>-1969</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13.1</v>
      </c>
      <c r="CU13" s="401"/>
      <c r="CV13" s="401"/>
      <c r="CW13" s="401"/>
      <c r="CX13" s="401"/>
      <c r="CY13" s="401"/>
      <c r="CZ13" s="401"/>
      <c r="DA13" s="402"/>
      <c r="DB13" s="400">
        <v>13.9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12334</v>
      </c>
      <c r="S14" s="534"/>
      <c r="T14" s="534"/>
      <c r="U14" s="534"/>
      <c r="V14" s="535"/>
      <c r="W14" s="536"/>
      <c r="X14" s="446"/>
      <c r="Y14" s="446"/>
      <c r="Z14" s="446"/>
      <c r="AA14" s="446"/>
      <c r="AB14" s="447"/>
      <c r="AC14" s="526">
        <v>11.9</v>
      </c>
      <c r="AD14" s="527"/>
      <c r="AE14" s="527"/>
      <c r="AF14" s="527"/>
      <c r="AG14" s="528"/>
      <c r="AH14" s="526">
        <v>13.2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8.5</v>
      </c>
      <c r="CU14" s="538"/>
      <c r="CV14" s="538"/>
      <c r="CW14" s="538"/>
      <c r="CX14" s="538"/>
      <c r="CY14" s="538"/>
      <c r="CZ14" s="538"/>
      <c r="DA14" s="539"/>
      <c r="DB14" s="537">
        <v>19.2</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12230</v>
      </c>
      <c r="S15" s="534"/>
      <c r="T15" s="534"/>
      <c r="U15" s="534"/>
      <c r="V15" s="535"/>
      <c r="W15" s="521" t="s">
        <v>147</v>
      </c>
      <c r="X15" s="443"/>
      <c r="Y15" s="443"/>
      <c r="Z15" s="443"/>
      <c r="AA15" s="443"/>
      <c r="AB15" s="444"/>
      <c r="AC15" s="406">
        <v>995</v>
      </c>
      <c r="AD15" s="407"/>
      <c r="AE15" s="407"/>
      <c r="AF15" s="407"/>
      <c r="AG15" s="408"/>
      <c r="AH15" s="406">
        <v>996</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1366495</v>
      </c>
      <c r="BO15" s="426"/>
      <c r="BP15" s="426"/>
      <c r="BQ15" s="426"/>
      <c r="BR15" s="426"/>
      <c r="BS15" s="426"/>
      <c r="BT15" s="426"/>
      <c r="BU15" s="427"/>
      <c r="BV15" s="425">
        <v>1304879</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15.4</v>
      </c>
      <c r="AD16" s="527"/>
      <c r="AE16" s="527"/>
      <c r="AF16" s="527"/>
      <c r="AG16" s="528"/>
      <c r="AH16" s="526">
        <v>15</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5552749</v>
      </c>
      <c r="BO16" s="431"/>
      <c r="BP16" s="431"/>
      <c r="BQ16" s="431"/>
      <c r="BR16" s="431"/>
      <c r="BS16" s="431"/>
      <c r="BT16" s="431"/>
      <c r="BU16" s="432"/>
      <c r="BV16" s="430">
        <v>5373946</v>
      </c>
      <c r="BW16" s="431"/>
      <c r="BX16" s="431"/>
      <c r="BY16" s="431"/>
      <c r="BZ16" s="431"/>
      <c r="CA16" s="431"/>
      <c r="CB16" s="431"/>
      <c r="CC16" s="432"/>
      <c r="CD16" s="201"/>
      <c r="CE16" s="428" t="s">
        <v>153</v>
      </c>
      <c r="CF16" s="428"/>
      <c r="CG16" s="428"/>
      <c r="CH16" s="428"/>
      <c r="CI16" s="428"/>
      <c r="CJ16" s="428"/>
      <c r="CK16" s="428"/>
      <c r="CL16" s="428"/>
      <c r="CM16" s="428"/>
      <c r="CN16" s="428"/>
      <c r="CO16" s="428"/>
      <c r="CP16" s="428"/>
      <c r="CQ16" s="428"/>
      <c r="CR16" s="428"/>
      <c r="CS16" s="429"/>
      <c r="CT16" s="400">
        <v>34.299999999999997</v>
      </c>
      <c r="CU16" s="401"/>
      <c r="CV16" s="401"/>
      <c r="CW16" s="401"/>
      <c r="CX16" s="401"/>
      <c r="CY16" s="401"/>
      <c r="CZ16" s="401"/>
      <c r="DA16" s="402"/>
      <c r="DB16" s="400" t="s">
        <v>154</v>
      </c>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4712</v>
      </c>
      <c r="AD17" s="407"/>
      <c r="AE17" s="407"/>
      <c r="AF17" s="407"/>
      <c r="AG17" s="408"/>
      <c r="AH17" s="406">
        <v>4779</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1711119</v>
      </c>
      <c r="BO17" s="431"/>
      <c r="BP17" s="431"/>
      <c r="BQ17" s="431"/>
      <c r="BR17" s="431"/>
      <c r="BS17" s="431"/>
      <c r="BT17" s="431"/>
      <c r="BU17" s="432"/>
      <c r="BV17" s="430">
        <v>1652815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540.48</v>
      </c>
      <c r="M18" s="495"/>
      <c r="N18" s="495"/>
      <c r="O18" s="495"/>
      <c r="P18" s="495"/>
      <c r="Q18" s="495"/>
      <c r="R18" s="496"/>
      <c r="S18" s="496"/>
      <c r="T18" s="496"/>
      <c r="U18" s="496"/>
      <c r="V18" s="497"/>
      <c r="W18" s="511"/>
      <c r="X18" s="512"/>
      <c r="Y18" s="512"/>
      <c r="Z18" s="512"/>
      <c r="AA18" s="512"/>
      <c r="AB18" s="522"/>
      <c r="AC18" s="394">
        <v>72.7</v>
      </c>
      <c r="AD18" s="395"/>
      <c r="AE18" s="395"/>
      <c r="AF18" s="395"/>
      <c r="AG18" s="498"/>
      <c r="AH18" s="394">
        <v>71.8</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5457059</v>
      </c>
      <c r="BO18" s="431"/>
      <c r="BP18" s="431"/>
      <c r="BQ18" s="431"/>
      <c r="BR18" s="431"/>
      <c r="BS18" s="431"/>
      <c r="BT18" s="431"/>
      <c r="BU18" s="432"/>
      <c r="BV18" s="430">
        <v>5613648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22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7972452</v>
      </c>
      <c r="BO19" s="431"/>
      <c r="BP19" s="431"/>
      <c r="BQ19" s="431"/>
      <c r="BR19" s="431"/>
      <c r="BS19" s="431"/>
      <c r="BT19" s="431"/>
      <c r="BU19" s="432"/>
      <c r="BV19" s="430">
        <v>7088918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5847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11761480</v>
      </c>
      <c r="BO23" s="431"/>
      <c r="BP23" s="431"/>
      <c r="BQ23" s="431"/>
      <c r="BR23" s="431"/>
      <c r="BS23" s="431"/>
      <c r="BT23" s="431"/>
      <c r="BU23" s="432"/>
      <c r="BV23" s="430">
        <v>12118437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7610</v>
      </c>
      <c r="R24" s="407"/>
      <c r="S24" s="407"/>
      <c r="T24" s="407"/>
      <c r="U24" s="407"/>
      <c r="V24" s="408"/>
      <c r="W24" s="472"/>
      <c r="X24" s="463"/>
      <c r="Y24" s="464"/>
      <c r="Z24" s="403" t="s">
        <v>173</v>
      </c>
      <c r="AA24" s="404"/>
      <c r="AB24" s="404"/>
      <c r="AC24" s="404"/>
      <c r="AD24" s="404"/>
      <c r="AE24" s="404"/>
      <c r="AF24" s="404"/>
      <c r="AG24" s="405"/>
      <c r="AH24" s="406">
        <v>147</v>
      </c>
      <c r="AI24" s="407"/>
      <c r="AJ24" s="407"/>
      <c r="AK24" s="407"/>
      <c r="AL24" s="408"/>
      <c r="AM24" s="406">
        <v>449526</v>
      </c>
      <c r="AN24" s="407"/>
      <c r="AO24" s="407"/>
      <c r="AP24" s="407"/>
      <c r="AQ24" s="407"/>
      <c r="AR24" s="408"/>
      <c r="AS24" s="406">
        <v>3058</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9129560</v>
      </c>
      <c r="BO24" s="431"/>
      <c r="BP24" s="431"/>
      <c r="BQ24" s="431"/>
      <c r="BR24" s="431"/>
      <c r="BS24" s="431"/>
      <c r="BT24" s="431"/>
      <c r="BU24" s="432"/>
      <c r="BV24" s="430">
        <v>9144515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6000</v>
      </c>
      <c r="R25" s="407"/>
      <c r="S25" s="407"/>
      <c r="T25" s="407"/>
      <c r="U25" s="407"/>
      <c r="V25" s="408"/>
      <c r="W25" s="472"/>
      <c r="X25" s="463"/>
      <c r="Y25" s="464"/>
      <c r="Z25" s="403" t="s">
        <v>176</v>
      </c>
      <c r="AA25" s="404"/>
      <c r="AB25" s="404"/>
      <c r="AC25" s="404"/>
      <c r="AD25" s="404"/>
      <c r="AE25" s="404"/>
      <c r="AF25" s="404"/>
      <c r="AG25" s="405"/>
      <c r="AH25" s="406" t="s">
        <v>177</v>
      </c>
      <c r="AI25" s="407"/>
      <c r="AJ25" s="407"/>
      <c r="AK25" s="407"/>
      <c r="AL25" s="408"/>
      <c r="AM25" s="406" t="s">
        <v>137</v>
      </c>
      <c r="AN25" s="407"/>
      <c r="AO25" s="407"/>
      <c r="AP25" s="407"/>
      <c r="AQ25" s="407"/>
      <c r="AR25" s="408"/>
      <c r="AS25" s="406" t="s">
        <v>137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656282</v>
      </c>
      <c r="BO25" s="426"/>
      <c r="BP25" s="426"/>
      <c r="BQ25" s="426"/>
      <c r="BR25" s="426"/>
      <c r="BS25" s="426"/>
      <c r="BT25" s="426"/>
      <c r="BU25" s="427"/>
      <c r="BV25" s="425">
        <v>708598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5670</v>
      </c>
      <c r="R26" s="407"/>
      <c r="S26" s="407"/>
      <c r="T26" s="407"/>
      <c r="U26" s="407"/>
      <c r="V26" s="408"/>
      <c r="W26" s="472"/>
      <c r="X26" s="463"/>
      <c r="Y26" s="464"/>
      <c r="Z26" s="403" t="s">
        <v>180</v>
      </c>
      <c r="AA26" s="485"/>
      <c r="AB26" s="485"/>
      <c r="AC26" s="485"/>
      <c r="AD26" s="485"/>
      <c r="AE26" s="485"/>
      <c r="AF26" s="485"/>
      <c r="AG26" s="486"/>
      <c r="AH26" s="406" t="s">
        <v>137</v>
      </c>
      <c r="AI26" s="407"/>
      <c r="AJ26" s="407"/>
      <c r="AK26" s="407"/>
      <c r="AL26" s="408"/>
      <c r="AM26" s="406" t="s">
        <v>137</v>
      </c>
      <c r="AN26" s="407"/>
      <c r="AO26" s="407"/>
      <c r="AP26" s="407"/>
      <c r="AQ26" s="407"/>
      <c r="AR26" s="408"/>
      <c r="AS26" s="406" t="s">
        <v>137</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3040</v>
      </c>
      <c r="R27" s="407"/>
      <c r="S27" s="407"/>
      <c r="T27" s="407"/>
      <c r="U27" s="407"/>
      <c r="V27" s="408"/>
      <c r="W27" s="472"/>
      <c r="X27" s="463"/>
      <c r="Y27" s="464"/>
      <c r="Z27" s="403" t="s">
        <v>183</v>
      </c>
      <c r="AA27" s="404"/>
      <c r="AB27" s="404"/>
      <c r="AC27" s="404"/>
      <c r="AD27" s="404"/>
      <c r="AE27" s="404"/>
      <c r="AF27" s="404"/>
      <c r="AG27" s="405"/>
      <c r="AH27" s="406">
        <v>5</v>
      </c>
      <c r="AI27" s="407"/>
      <c r="AJ27" s="407"/>
      <c r="AK27" s="407"/>
      <c r="AL27" s="408"/>
      <c r="AM27" s="406">
        <v>20348</v>
      </c>
      <c r="AN27" s="407"/>
      <c r="AO27" s="407"/>
      <c r="AP27" s="407"/>
      <c r="AQ27" s="407"/>
      <c r="AR27" s="408"/>
      <c r="AS27" s="406">
        <v>4070</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136212</v>
      </c>
      <c r="BO27" s="434"/>
      <c r="BP27" s="434"/>
      <c r="BQ27" s="434"/>
      <c r="BR27" s="434"/>
      <c r="BS27" s="434"/>
      <c r="BT27" s="434"/>
      <c r="BU27" s="435"/>
      <c r="BV27" s="433">
        <v>136212</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2510</v>
      </c>
      <c r="R28" s="407"/>
      <c r="S28" s="407"/>
      <c r="T28" s="407"/>
      <c r="U28" s="407"/>
      <c r="V28" s="408"/>
      <c r="W28" s="472"/>
      <c r="X28" s="463"/>
      <c r="Y28" s="464"/>
      <c r="Z28" s="403" t="s">
        <v>186</v>
      </c>
      <c r="AA28" s="404"/>
      <c r="AB28" s="404"/>
      <c r="AC28" s="404"/>
      <c r="AD28" s="404"/>
      <c r="AE28" s="404"/>
      <c r="AF28" s="404"/>
      <c r="AG28" s="405"/>
      <c r="AH28" s="406" t="s">
        <v>177</v>
      </c>
      <c r="AI28" s="407"/>
      <c r="AJ28" s="407"/>
      <c r="AK28" s="407"/>
      <c r="AL28" s="408"/>
      <c r="AM28" s="406" t="s">
        <v>137</v>
      </c>
      <c r="AN28" s="407"/>
      <c r="AO28" s="407"/>
      <c r="AP28" s="407"/>
      <c r="AQ28" s="407"/>
      <c r="AR28" s="408"/>
      <c r="AS28" s="406" t="s">
        <v>177</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2466445</v>
      </c>
      <c r="BO28" s="426"/>
      <c r="BP28" s="426"/>
      <c r="BQ28" s="426"/>
      <c r="BR28" s="426"/>
      <c r="BS28" s="426"/>
      <c r="BT28" s="426"/>
      <c r="BU28" s="427"/>
      <c r="BV28" s="425">
        <v>2252460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14</v>
      </c>
      <c r="M29" s="407"/>
      <c r="N29" s="407"/>
      <c r="O29" s="407"/>
      <c r="P29" s="408"/>
      <c r="Q29" s="406">
        <v>2280</v>
      </c>
      <c r="R29" s="407"/>
      <c r="S29" s="407"/>
      <c r="T29" s="407"/>
      <c r="U29" s="407"/>
      <c r="V29" s="408"/>
      <c r="W29" s="473"/>
      <c r="X29" s="474"/>
      <c r="Y29" s="475"/>
      <c r="Z29" s="403" t="s">
        <v>189</v>
      </c>
      <c r="AA29" s="404"/>
      <c r="AB29" s="404"/>
      <c r="AC29" s="404"/>
      <c r="AD29" s="404"/>
      <c r="AE29" s="404"/>
      <c r="AF29" s="404"/>
      <c r="AG29" s="405"/>
      <c r="AH29" s="406">
        <v>152</v>
      </c>
      <c r="AI29" s="407"/>
      <c r="AJ29" s="407"/>
      <c r="AK29" s="407"/>
      <c r="AL29" s="408"/>
      <c r="AM29" s="406">
        <v>469874</v>
      </c>
      <c r="AN29" s="407"/>
      <c r="AO29" s="407"/>
      <c r="AP29" s="407"/>
      <c r="AQ29" s="407"/>
      <c r="AR29" s="408"/>
      <c r="AS29" s="406">
        <v>3091</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313839</v>
      </c>
      <c r="BO29" s="431"/>
      <c r="BP29" s="431"/>
      <c r="BQ29" s="431"/>
      <c r="BR29" s="431"/>
      <c r="BS29" s="431"/>
      <c r="BT29" s="431"/>
      <c r="BU29" s="432"/>
      <c r="BV29" s="430">
        <v>313826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96.4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1587602</v>
      </c>
      <c r="BO30" s="434"/>
      <c r="BP30" s="434"/>
      <c r="BQ30" s="434"/>
      <c r="BR30" s="434"/>
      <c r="BS30" s="434"/>
      <c r="BT30" s="434"/>
      <c r="BU30" s="435"/>
      <c r="BV30" s="433">
        <v>1420957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198</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屋久島町国民健康保険事業特別会計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屋久島町上水道事業特別会計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IF('各会計、関係団体の財政状況及び健全化判断比率'!B34="","",'各会計、関係団体の財政状況及び健全化判断比率'!B34)</f>
        <v>屋久島町簡易水道事業特別会計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熊毛地区消防組合　一般会計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屋久島森林組合</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屋久島町診療所事業特別会計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屋久島町介護保険事業特別会計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屋久島町農業集落排水事業特別会計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鹿児島県市町村総合事務組合　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屋久島町後期高齢者医療事業特別会計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IF('各会計、関係団体の財政状況及び健全化判断比率'!B33="","",'各会計、関係団体の財政状況及び健全化判断比率'!B33)</f>
        <v>屋久島町船舶事業特別会計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鹿児島県後期高齢者医療広域連合　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鹿児島県後期高齢者医療広域連合　後期高齢者医療特別会計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hkDmCinuHjmCKo3R3mAz5tlcCRxzIGO6E7ZehwOuaET8WLWrEqWsB+BaiTarDgZ+dvrB3Vvhra1efHJ6J/GhQQ==" saltValue="F3ulI9tt//8v8byjlb+14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571</v>
      </c>
      <c r="D34" s="1212"/>
      <c r="E34" s="1213"/>
      <c r="F34" s="32">
        <v>0</v>
      </c>
      <c r="G34" s="33">
        <v>0</v>
      </c>
      <c r="H34" s="33">
        <v>0</v>
      </c>
      <c r="I34" s="33">
        <v>0</v>
      </c>
      <c r="J34" s="34" t="s">
        <v>570</v>
      </c>
      <c r="K34" s="22"/>
      <c r="L34" s="22"/>
      <c r="M34" s="22"/>
      <c r="N34" s="22"/>
      <c r="O34" s="22"/>
      <c r="P34" s="22"/>
    </row>
    <row r="35" spans="1:16" ht="39" customHeight="1" x14ac:dyDescent="0.15">
      <c r="A35" s="22"/>
      <c r="B35" s="35"/>
      <c r="C35" s="1206" t="s">
        <v>572</v>
      </c>
      <c r="D35" s="1207"/>
      <c r="E35" s="1208"/>
      <c r="F35" s="36">
        <v>6.65</v>
      </c>
      <c r="G35" s="37">
        <v>5.59</v>
      </c>
      <c r="H35" s="37">
        <v>4.47</v>
      </c>
      <c r="I35" s="37">
        <v>5.86</v>
      </c>
      <c r="J35" s="38">
        <v>5.26</v>
      </c>
      <c r="K35" s="22"/>
      <c r="L35" s="22"/>
      <c r="M35" s="22"/>
      <c r="N35" s="22"/>
      <c r="O35" s="22"/>
      <c r="P35" s="22"/>
    </row>
    <row r="36" spans="1:16" ht="39" customHeight="1" x14ac:dyDescent="0.15">
      <c r="A36" s="22"/>
      <c r="B36" s="35"/>
      <c r="C36" s="1206" t="s">
        <v>573</v>
      </c>
      <c r="D36" s="1207"/>
      <c r="E36" s="1208"/>
      <c r="F36" s="36">
        <v>0</v>
      </c>
      <c r="G36" s="37">
        <v>0</v>
      </c>
      <c r="H36" s="37">
        <v>0</v>
      </c>
      <c r="I36" s="37">
        <v>0.24</v>
      </c>
      <c r="J36" s="38">
        <v>1.33</v>
      </c>
      <c r="K36" s="22"/>
      <c r="L36" s="22"/>
      <c r="M36" s="22"/>
      <c r="N36" s="22"/>
      <c r="O36" s="22"/>
      <c r="P36" s="22"/>
    </row>
    <row r="37" spans="1:16" ht="39" customHeight="1" x14ac:dyDescent="0.15">
      <c r="A37" s="22"/>
      <c r="B37" s="35"/>
      <c r="C37" s="1206" t="s">
        <v>574</v>
      </c>
      <c r="D37" s="1207"/>
      <c r="E37" s="1208"/>
      <c r="F37" s="36">
        <v>0.85</v>
      </c>
      <c r="G37" s="37">
        <v>0.65</v>
      </c>
      <c r="H37" s="37">
        <v>0.56000000000000005</v>
      </c>
      <c r="I37" s="37">
        <v>0.65</v>
      </c>
      <c r="J37" s="38">
        <v>0.95</v>
      </c>
      <c r="K37" s="22"/>
      <c r="L37" s="22"/>
      <c r="M37" s="22"/>
      <c r="N37" s="22"/>
      <c r="O37" s="22"/>
      <c r="P37" s="22"/>
    </row>
    <row r="38" spans="1:16" ht="39" customHeight="1" x14ac:dyDescent="0.15">
      <c r="A38" s="22"/>
      <c r="B38" s="35"/>
      <c r="C38" s="1206" t="s">
        <v>575</v>
      </c>
      <c r="D38" s="1207"/>
      <c r="E38" s="1208"/>
      <c r="F38" s="36">
        <v>0</v>
      </c>
      <c r="G38" s="37">
        <v>0</v>
      </c>
      <c r="H38" s="37">
        <v>0.44</v>
      </c>
      <c r="I38" s="37">
        <v>0.37</v>
      </c>
      <c r="J38" s="38">
        <v>0.38</v>
      </c>
      <c r="K38" s="22"/>
      <c r="L38" s="22"/>
      <c r="M38" s="22"/>
      <c r="N38" s="22"/>
      <c r="O38" s="22"/>
      <c r="P38" s="22"/>
    </row>
    <row r="39" spans="1:16" ht="39" customHeight="1" x14ac:dyDescent="0.15">
      <c r="A39" s="22"/>
      <c r="B39" s="35"/>
      <c r="C39" s="1206" t="s">
        <v>576</v>
      </c>
      <c r="D39" s="1207"/>
      <c r="E39" s="1208"/>
      <c r="F39" s="36">
        <v>0</v>
      </c>
      <c r="G39" s="37">
        <v>0</v>
      </c>
      <c r="H39" s="37">
        <v>0</v>
      </c>
      <c r="I39" s="37">
        <v>0</v>
      </c>
      <c r="J39" s="38">
        <v>0</v>
      </c>
      <c r="K39" s="22"/>
      <c r="L39" s="22"/>
      <c r="M39" s="22"/>
      <c r="N39" s="22"/>
      <c r="O39" s="22"/>
      <c r="P39" s="22"/>
    </row>
    <row r="40" spans="1:16" ht="39" customHeight="1" x14ac:dyDescent="0.15">
      <c r="A40" s="22"/>
      <c r="B40" s="35"/>
      <c r="C40" s="1206" t="s">
        <v>577</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578</v>
      </c>
      <c r="D41" s="1207"/>
      <c r="E41" s="1208"/>
      <c r="F41" s="36" t="s">
        <v>522</v>
      </c>
      <c r="G41" s="37" t="s">
        <v>522</v>
      </c>
      <c r="H41" s="37" t="s">
        <v>522</v>
      </c>
      <c r="I41" s="37" t="s">
        <v>522</v>
      </c>
      <c r="J41" s="38">
        <v>0</v>
      </c>
      <c r="K41" s="22"/>
      <c r="L41" s="22"/>
      <c r="M41" s="22"/>
      <c r="N41" s="22"/>
      <c r="O41" s="22"/>
      <c r="P41" s="22"/>
    </row>
    <row r="42" spans="1:16" ht="39" customHeight="1" x14ac:dyDescent="0.15">
      <c r="A42" s="22"/>
      <c r="B42" s="39"/>
      <c r="C42" s="1206" t="s">
        <v>579</v>
      </c>
      <c r="D42" s="1207"/>
      <c r="E42" s="1208"/>
      <c r="F42" s="36" t="s">
        <v>522</v>
      </c>
      <c r="G42" s="37" t="s">
        <v>522</v>
      </c>
      <c r="H42" s="37" t="s">
        <v>522</v>
      </c>
      <c r="I42" s="37" t="s">
        <v>580</v>
      </c>
      <c r="J42" s="38" t="s">
        <v>522</v>
      </c>
      <c r="K42" s="22"/>
      <c r="L42" s="22"/>
      <c r="M42" s="22"/>
      <c r="N42" s="22"/>
      <c r="O42" s="22"/>
      <c r="P42" s="22"/>
    </row>
    <row r="43" spans="1:16" ht="39" customHeight="1" thickBot="1" x14ac:dyDescent="0.2">
      <c r="A43" s="22"/>
      <c r="B43" s="40"/>
      <c r="C43" s="1209" t="s">
        <v>581</v>
      </c>
      <c r="D43" s="1210"/>
      <c r="E43" s="1211"/>
      <c r="F43" s="41">
        <v>0</v>
      </c>
      <c r="G43" s="42">
        <v>0</v>
      </c>
      <c r="H43" s="42">
        <v>0</v>
      </c>
      <c r="I43" s="42" t="s">
        <v>522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9Vl4jL7Y4kOA6QrjUfYpjwj61D/n4hCqGmNWNZ5nEGwSxvGY9HDJJV8kJqeDVszi/GHNE7zUDTgMvXtss4r5Q==" saltValue="nwWEqsTtFx+KvATjV2h0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1615</v>
      </c>
      <c r="L45" s="60">
        <v>1606</v>
      </c>
      <c r="M45" s="60">
        <v>1585</v>
      </c>
      <c r="N45" s="60">
        <v>1533</v>
      </c>
      <c r="O45" s="61">
        <v>1322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522</v>
      </c>
      <c r="L47" s="64" t="s">
        <v>522</v>
      </c>
      <c r="M47" s="64" t="s">
        <v>522</v>
      </c>
      <c r="N47" s="64" t="s">
        <v>522</v>
      </c>
      <c r="O47" s="65" t="s">
        <v>522</v>
      </c>
      <c r="P47" s="48"/>
      <c r="Q47" s="48"/>
      <c r="R47" s="48"/>
      <c r="S47" s="48"/>
      <c r="T47" s="48"/>
      <c r="U47" s="48"/>
    </row>
    <row r="48" spans="1:21" ht="30.75" customHeight="1" x14ac:dyDescent="0.15">
      <c r="A48" s="48"/>
      <c r="B48" s="1234"/>
      <c r="C48" s="1235"/>
      <c r="D48" s="62"/>
      <c r="E48" s="1216" t="s">
        <v>15</v>
      </c>
      <c r="F48" s="1216"/>
      <c r="G48" s="1216"/>
      <c r="H48" s="1216"/>
      <c r="I48" s="1216"/>
      <c r="J48" s="1217"/>
      <c r="K48" s="63">
        <v>130</v>
      </c>
      <c r="L48" s="64">
        <v>139</v>
      </c>
      <c r="M48" s="64">
        <v>146</v>
      </c>
      <c r="N48" s="64">
        <v>143</v>
      </c>
      <c r="O48" s="65">
        <v>188</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522</v>
      </c>
      <c r="L49" s="64" t="s">
        <v>522</v>
      </c>
      <c r="M49" s="64" t="s">
        <v>522</v>
      </c>
      <c r="N49" s="64" t="s">
        <v>522</v>
      </c>
      <c r="O49" s="65" t="s">
        <v>522</v>
      </c>
      <c r="P49" s="48"/>
      <c r="Q49" s="48"/>
      <c r="R49" s="48"/>
      <c r="S49" s="48"/>
      <c r="T49" s="48"/>
      <c r="U49" s="48"/>
    </row>
    <row r="50" spans="1:21" ht="30.75" customHeight="1" x14ac:dyDescent="0.15">
      <c r="A50" s="48"/>
      <c r="B50" s="1234"/>
      <c r="C50" s="1235"/>
      <c r="D50" s="62"/>
      <c r="E50" s="1216" t="s">
        <v>17</v>
      </c>
      <c r="F50" s="1216"/>
      <c r="G50" s="1216"/>
      <c r="H50" s="1216"/>
      <c r="I50" s="1216"/>
      <c r="J50" s="1217"/>
      <c r="K50" s="63">
        <v>80</v>
      </c>
      <c r="L50" s="64">
        <v>80</v>
      </c>
      <c r="M50" s="64">
        <v>80</v>
      </c>
      <c r="N50" s="64">
        <v>79</v>
      </c>
      <c r="O50" s="65">
        <v>36</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t="s">
        <v>522</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1132</v>
      </c>
      <c r="L52" s="64">
        <v>1142</v>
      </c>
      <c r="M52" s="64">
        <v>1135</v>
      </c>
      <c r="N52" s="64">
        <v>1016</v>
      </c>
      <c r="O52" s="65">
        <v>979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693</v>
      </c>
      <c r="L53" s="69">
        <v>683</v>
      </c>
      <c r="M53" s="69">
        <v>676</v>
      </c>
      <c r="N53" s="69">
        <v>739</v>
      </c>
      <c r="O53" s="70">
        <v>567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600</v>
      </c>
      <c r="L57" s="84" t="s">
        <v>600</v>
      </c>
      <c r="M57" s="84" t="s">
        <v>600</v>
      </c>
      <c r="N57" s="84" t="s">
        <v>600</v>
      </c>
      <c r="O57" s="85" t="s">
        <v>600</v>
      </c>
    </row>
    <row r="58" spans="1:21" ht="31.5" customHeight="1" thickBot="1" x14ac:dyDescent="0.2">
      <c r="B58" s="1224"/>
      <c r="C58" s="1225"/>
      <c r="D58" s="1229" t="s">
        <v>27</v>
      </c>
      <c r="E58" s="1230"/>
      <c r="F58" s="1230"/>
      <c r="G58" s="1230"/>
      <c r="H58" s="1230"/>
      <c r="I58" s="1230"/>
      <c r="J58" s="1231"/>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jvvD2jsnNYImUgK+htWOoIPiPvOguTmgKrmBJiloUCdPKVS8MNNtZyjfSynX+aYrrcjPTdZn/rhbdpr+uLBmg==" saltValue="mk3q4NaO7RzQmI0K3bdB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52" t="s">
        <v>30</v>
      </c>
      <c r="C41" s="1253"/>
      <c r="D41" s="102"/>
      <c r="E41" s="1254" t="s">
        <v>31</v>
      </c>
      <c r="F41" s="1254"/>
      <c r="G41" s="1254"/>
      <c r="H41" s="1255"/>
      <c r="I41" s="103">
        <v>12159</v>
      </c>
      <c r="J41" s="104">
        <v>12213</v>
      </c>
      <c r="K41" s="104">
        <v>12390</v>
      </c>
      <c r="L41" s="104">
        <v>12118</v>
      </c>
      <c r="M41" s="105">
        <v>11761</v>
      </c>
    </row>
    <row r="42" spans="2:13" ht="27.75" customHeight="1" x14ac:dyDescent="0.15">
      <c r="B42" s="1242"/>
      <c r="C42" s="1243"/>
      <c r="D42" s="106"/>
      <c r="E42" s="1246" t="s">
        <v>32</v>
      </c>
      <c r="F42" s="1246"/>
      <c r="G42" s="1246"/>
      <c r="H42" s="1247"/>
      <c r="I42" s="107">
        <v>387</v>
      </c>
      <c r="J42" s="108">
        <v>307</v>
      </c>
      <c r="K42" s="108">
        <v>226</v>
      </c>
      <c r="L42" s="108">
        <v>147</v>
      </c>
      <c r="M42" s="109">
        <v>111</v>
      </c>
    </row>
    <row r="43" spans="2:13" ht="27.75" customHeight="1" x14ac:dyDescent="0.15">
      <c r="B43" s="1242"/>
      <c r="C43" s="1243"/>
      <c r="D43" s="106"/>
      <c r="E43" s="1246" t="s">
        <v>33</v>
      </c>
      <c r="F43" s="1246"/>
      <c r="G43" s="1246"/>
      <c r="H43" s="1247"/>
      <c r="I43" s="107">
        <v>1466</v>
      </c>
      <c r="J43" s="108">
        <v>1443</v>
      </c>
      <c r="K43" s="108">
        <v>1494</v>
      </c>
      <c r="L43" s="108">
        <v>1558</v>
      </c>
      <c r="M43" s="109">
        <v>1637</v>
      </c>
    </row>
    <row r="44" spans="2:13" ht="27.75" customHeight="1" x14ac:dyDescent="0.15">
      <c r="B44" s="1242"/>
      <c r="C44" s="1243"/>
      <c r="D44" s="106"/>
      <c r="E44" s="1246" t="s">
        <v>34</v>
      </c>
      <c r="F44" s="1246"/>
      <c r="G44" s="1246"/>
      <c r="H44" s="1247"/>
      <c r="I44" s="107" t="s">
        <v>522</v>
      </c>
      <c r="J44" s="108" t="s">
        <v>522</v>
      </c>
      <c r="K44" s="108" t="s">
        <v>522</v>
      </c>
      <c r="L44" s="108" t="s">
        <v>522</v>
      </c>
      <c r="M44" s="109" t="s">
        <v>522</v>
      </c>
    </row>
    <row r="45" spans="2:13" ht="27.75" customHeight="1" x14ac:dyDescent="0.15">
      <c r="B45" s="1242"/>
      <c r="C45" s="1243"/>
      <c r="D45" s="106"/>
      <c r="E45" s="1246" t="s">
        <v>35</v>
      </c>
      <c r="F45" s="1246"/>
      <c r="G45" s="1246"/>
      <c r="H45" s="1247"/>
      <c r="I45" s="107">
        <v>773</v>
      </c>
      <c r="J45" s="108">
        <v>638</v>
      </c>
      <c r="K45" s="108">
        <v>543</v>
      </c>
      <c r="L45" s="108">
        <v>544</v>
      </c>
      <c r="M45" s="109">
        <v>534</v>
      </c>
    </row>
    <row r="46" spans="2:13" ht="27.75" customHeight="1" x14ac:dyDescent="0.15">
      <c r="B46" s="1242"/>
      <c r="C46" s="1243"/>
      <c r="D46" s="110"/>
      <c r="E46" s="1246" t="s">
        <v>36</v>
      </c>
      <c r="F46" s="1246"/>
      <c r="G46" s="1246"/>
      <c r="H46" s="1247"/>
      <c r="I46" s="107">
        <v>1</v>
      </c>
      <c r="J46" s="108">
        <v>1</v>
      </c>
      <c r="K46" s="108">
        <v>1</v>
      </c>
      <c r="L46" s="108">
        <v>1</v>
      </c>
      <c r="M46" s="109">
        <v>1</v>
      </c>
    </row>
    <row r="47" spans="2:13" ht="27.75" customHeight="1" x14ac:dyDescent="0.15">
      <c r="B47" s="1242"/>
      <c r="C47" s="1243"/>
      <c r="D47" s="111"/>
      <c r="E47" s="1256" t="s">
        <v>37</v>
      </c>
      <c r="F47" s="1257"/>
      <c r="G47" s="1257"/>
      <c r="H47" s="1258"/>
      <c r="I47" s="107" t="s">
        <v>522</v>
      </c>
      <c r="J47" s="108" t="s">
        <v>522</v>
      </c>
      <c r="K47" s="108" t="s">
        <v>522</v>
      </c>
      <c r="L47" s="108" t="s">
        <v>522</v>
      </c>
      <c r="M47" s="109" t="s">
        <v>522</v>
      </c>
    </row>
    <row r="48" spans="2:13" ht="27.75" customHeight="1" x14ac:dyDescent="0.15">
      <c r="B48" s="1242"/>
      <c r="C48" s="1243"/>
      <c r="D48" s="106"/>
      <c r="E48" s="1246" t="s">
        <v>38</v>
      </c>
      <c r="F48" s="1246"/>
      <c r="G48" s="1246"/>
      <c r="H48" s="1247"/>
      <c r="I48" s="107" t="s">
        <v>522</v>
      </c>
      <c r="J48" s="108" t="s">
        <v>522</v>
      </c>
      <c r="K48" s="108" t="s">
        <v>522</v>
      </c>
      <c r="L48" s="108" t="s">
        <v>522</v>
      </c>
      <c r="M48" s="109" t="s">
        <v>522</v>
      </c>
    </row>
    <row r="49" spans="2:13" ht="27.75" customHeight="1" x14ac:dyDescent="0.15">
      <c r="B49" s="1244"/>
      <c r="C49" s="1245"/>
      <c r="D49" s="106"/>
      <c r="E49" s="1246" t="s">
        <v>39</v>
      </c>
      <c r="F49" s="1246"/>
      <c r="G49" s="1246"/>
      <c r="H49" s="1247"/>
      <c r="I49" s="107" t="s">
        <v>522</v>
      </c>
      <c r="J49" s="108" t="s">
        <v>522</v>
      </c>
      <c r="K49" s="108" t="s">
        <v>522</v>
      </c>
      <c r="L49" s="108" t="s">
        <v>522</v>
      </c>
      <c r="M49" s="109" t="s">
        <v>522</v>
      </c>
    </row>
    <row r="50" spans="2:13" ht="27.75" customHeight="1" x14ac:dyDescent="0.15">
      <c r="B50" s="1240" t="s">
        <v>40</v>
      </c>
      <c r="C50" s="1241"/>
      <c r="D50" s="112"/>
      <c r="E50" s="1246" t="s">
        <v>41</v>
      </c>
      <c r="F50" s="1246"/>
      <c r="G50" s="1246"/>
      <c r="H50" s="1247"/>
      <c r="I50" s="107">
        <v>3295</v>
      </c>
      <c r="J50" s="108">
        <v>3852</v>
      </c>
      <c r="K50" s="108">
        <v>3926</v>
      </c>
      <c r="L50" s="108">
        <v>4053</v>
      </c>
      <c r="M50" s="109">
        <v>4435</v>
      </c>
    </row>
    <row r="51" spans="2:13" ht="27.75" customHeight="1" x14ac:dyDescent="0.15">
      <c r="B51" s="1242"/>
      <c r="C51" s="1243"/>
      <c r="D51" s="106"/>
      <c r="E51" s="1246" t="s">
        <v>42</v>
      </c>
      <c r="F51" s="1246"/>
      <c r="G51" s="1246"/>
      <c r="H51" s="1247"/>
      <c r="I51" s="107">
        <v>442</v>
      </c>
      <c r="J51" s="108">
        <v>381</v>
      </c>
      <c r="K51" s="108">
        <v>310</v>
      </c>
      <c r="L51" s="108">
        <v>249</v>
      </c>
      <c r="M51" s="109">
        <v>181</v>
      </c>
    </row>
    <row r="52" spans="2:13" ht="27.75" customHeight="1" x14ac:dyDescent="0.15">
      <c r="B52" s="1244"/>
      <c r="C52" s="1245"/>
      <c r="D52" s="106"/>
      <c r="E52" s="1246" t="s">
        <v>43</v>
      </c>
      <c r="F52" s="1246"/>
      <c r="G52" s="1246"/>
      <c r="H52" s="1247"/>
      <c r="I52" s="107">
        <v>9411</v>
      </c>
      <c r="J52" s="108">
        <v>9306</v>
      </c>
      <c r="K52" s="108">
        <v>9258</v>
      </c>
      <c r="L52" s="108">
        <v>9109</v>
      </c>
      <c r="M52" s="109">
        <v>8990</v>
      </c>
    </row>
    <row r="53" spans="2:13" ht="27.75" customHeight="1" thickBot="1" x14ac:dyDescent="0.2">
      <c r="B53" s="1248" t="s">
        <v>44</v>
      </c>
      <c r="C53" s="1249"/>
      <c r="D53" s="113"/>
      <c r="E53" s="1250" t="s">
        <v>45</v>
      </c>
      <c r="F53" s="1250"/>
      <c r="G53" s="1250"/>
      <c r="H53" s="1251"/>
      <c r="I53" s="114">
        <v>1638</v>
      </c>
      <c r="J53" s="115">
        <v>1064</v>
      </c>
      <c r="K53" s="115">
        <v>1160</v>
      </c>
      <c r="L53" s="115">
        <v>957</v>
      </c>
      <c r="M53" s="116">
        <v>438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nRjBTJcJ963hDC8srGoHLrF2KQY5ullP+OyPR/bJAcqAEbp+DgQHWa1RrQZQpHgzrxv5zsTqW0PWPQShn1+UA==" saltValue="G5EOTcWqUwa2YMRXAwj+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2" zoomScaleNormal="72"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48</v>
      </c>
      <c r="D55" s="1267"/>
      <c r="E55" s="1268"/>
      <c r="F55" s="128">
        <v>2331</v>
      </c>
      <c r="G55" s="128">
        <v>2252</v>
      </c>
      <c r="H55" s="129">
        <v>2466</v>
      </c>
    </row>
    <row r="56" spans="2:8" ht="52.5" customHeight="1" x14ac:dyDescent="0.15">
      <c r="B56" s="130"/>
      <c r="C56" s="1269" t="s">
        <v>49</v>
      </c>
      <c r="D56" s="1269"/>
      <c r="E56" s="1270"/>
      <c r="F56" s="131">
        <v>314</v>
      </c>
      <c r="G56" s="131">
        <v>314</v>
      </c>
      <c r="H56" s="132">
        <v>314</v>
      </c>
    </row>
    <row r="57" spans="2:8" ht="53.25" customHeight="1" x14ac:dyDescent="0.15">
      <c r="B57" s="130"/>
      <c r="C57" s="1271" t="s">
        <v>50</v>
      </c>
      <c r="D57" s="1271"/>
      <c r="E57" s="1272"/>
      <c r="F57" s="133">
        <v>1244</v>
      </c>
      <c r="G57" s="133">
        <v>1421</v>
      </c>
      <c r="H57" s="134">
        <v>1588</v>
      </c>
    </row>
    <row r="58" spans="2:8" ht="45.75" customHeight="1" x14ac:dyDescent="0.15">
      <c r="B58" s="135"/>
      <c r="C58" s="1259" t="s">
        <v>588</v>
      </c>
      <c r="D58" s="1260"/>
      <c r="E58" s="1261"/>
      <c r="F58" s="136">
        <v>844</v>
      </c>
      <c r="G58" s="136">
        <v>914</v>
      </c>
      <c r="H58" s="137">
        <v>972</v>
      </c>
    </row>
    <row r="59" spans="2:8" ht="45.75" customHeight="1" x14ac:dyDescent="0.15">
      <c r="B59" s="135"/>
      <c r="C59" s="1259" t="s">
        <v>589</v>
      </c>
      <c r="D59" s="1260"/>
      <c r="E59" s="1261"/>
      <c r="F59" s="136">
        <v>312</v>
      </c>
      <c r="G59" s="136">
        <v>420</v>
      </c>
      <c r="H59" s="137">
        <v>511</v>
      </c>
    </row>
    <row r="60" spans="2:8" ht="45.75" customHeight="1" x14ac:dyDescent="0.15">
      <c r="B60" s="135"/>
      <c r="C60" s="1259" t="s">
        <v>590</v>
      </c>
      <c r="D60" s="1260"/>
      <c r="E60" s="1261"/>
      <c r="F60" s="136">
        <v>32</v>
      </c>
      <c r="G60" s="136">
        <v>32</v>
      </c>
      <c r="H60" s="137">
        <v>32</v>
      </c>
    </row>
    <row r="61" spans="2:8" ht="45.75" customHeight="1" x14ac:dyDescent="0.15">
      <c r="B61" s="135"/>
      <c r="C61" s="1259" t="s">
        <v>591</v>
      </c>
      <c r="D61" s="1260"/>
      <c r="E61" s="1261"/>
      <c r="F61" s="136">
        <v>15</v>
      </c>
      <c r="G61" s="136">
        <v>15</v>
      </c>
      <c r="H61" s="137">
        <v>15</v>
      </c>
    </row>
    <row r="62" spans="2:8" ht="45.75" customHeight="1" thickBot="1" x14ac:dyDescent="0.2">
      <c r="B62" s="138"/>
      <c r="C62" s="1262" t="s">
        <v>592</v>
      </c>
      <c r="D62" s="1263"/>
      <c r="E62" s="1264"/>
      <c r="F62" s="139">
        <v>11</v>
      </c>
      <c r="G62" s="139">
        <v>11</v>
      </c>
      <c r="H62" s="140">
        <v>11</v>
      </c>
    </row>
    <row r="63" spans="2:8" ht="52.5" customHeight="1" thickBot="1" x14ac:dyDescent="0.2">
      <c r="B63" s="141"/>
      <c r="C63" s="1265" t="s">
        <v>51</v>
      </c>
      <c r="D63" s="1265"/>
      <c r="E63" s="1266"/>
      <c r="F63" s="142">
        <v>3888</v>
      </c>
      <c r="G63" s="142">
        <v>3987</v>
      </c>
      <c r="H63" s="143">
        <v>4368</v>
      </c>
    </row>
    <row r="64" spans="2:8" ht="15" customHeight="1" x14ac:dyDescent="0.15"/>
  </sheetData>
  <sheetProtection algorithmName="SHA-512" hashValue="YBSyMSsw+v66JviPbfiyLJcxp/InqqVppLfsccIngWfuDdg4Owl23NuzSJspLdXKQKZ8g1jjYC9rSc8dZ9XC7A==" saltValue="gpSfSyMkUj2UWGLS9FSk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96569</v>
      </c>
      <c r="E3" s="162"/>
      <c r="F3" s="163">
        <v>79466</v>
      </c>
      <c r="G3" s="164"/>
      <c r="H3" s="165"/>
    </row>
    <row r="4" spans="1:8" x14ac:dyDescent="0.15">
      <c r="A4" s="166"/>
      <c r="B4" s="167"/>
      <c r="C4" s="168"/>
      <c r="D4" s="169">
        <v>55730</v>
      </c>
      <c r="E4" s="170"/>
      <c r="F4" s="171">
        <v>44645</v>
      </c>
      <c r="G4" s="172"/>
      <c r="H4" s="173"/>
    </row>
    <row r="5" spans="1:8" x14ac:dyDescent="0.15">
      <c r="A5" s="154" t="s">
        <v>556</v>
      </c>
      <c r="B5" s="159"/>
      <c r="C5" s="160"/>
      <c r="D5" s="161">
        <v>149029</v>
      </c>
      <c r="E5" s="162"/>
      <c r="F5" s="163">
        <v>90072</v>
      </c>
      <c r="G5" s="164"/>
      <c r="H5" s="165"/>
    </row>
    <row r="6" spans="1:8" x14ac:dyDescent="0.15">
      <c r="A6" s="166"/>
      <c r="B6" s="167"/>
      <c r="C6" s="168"/>
      <c r="D6" s="169">
        <v>79746</v>
      </c>
      <c r="E6" s="170"/>
      <c r="F6" s="171">
        <v>46083</v>
      </c>
      <c r="G6" s="172"/>
      <c r="H6" s="173"/>
    </row>
    <row r="7" spans="1:8" x14ac:dyDescent="0.15">
      <c r="A7" s="154" t="s">
        <v>557</v>
      </c>
      <c r="B7" s="159"/>
      <c r="C7" s="160"/>
      <c r="D7" s="161">
        <v>165075</v>
      </c>
      <c r="E7" s="162"/>
      <c r="F7" s="163">
        <v>88328</v>
      </c>
      <c r="G7" s="164"/>
      <c r="H7" s="165"/>
    </row>
    <row r="8" spans="1:8" x14ac:dyDescent="0.15">
      <c r="A8" s="166"/>
      <c r="B8" s="167"/>
      <c r="C8" s="168"/>
      <c r="D8" s="169">
        <v>115007</v>
      </c>
      <c r="E8" s="170"/>
      <c r="F8" s="171">
        <v>49013</v>
      </c>
      <c r="G8" s="172"/>
      <c r="H8" s="173"/>
    </row>
    <row r="9" spans="1:8" x14ac:dyDescent="0.15">
      <c r="A9" s="154" t="s">
        <v>558</v>
      </c>
      <c r="B9" s="159"/>
      <c r="C9" s="160"/>
      <c r="D9" s="161">
        <v>145459</v>
      </c>
      <c r="E9" s="162"/>
      <c r="F9" s="163">
        <v>103390</v>
      </c>
      <c r="G9" s="164"/>
      <c r="H9" s="165"/>
    </row>
    <row r="10" spans="1:8" x14ac:dyDescent="0.15">
      <c r="A10" s="166"/>
      <c r="B10" s="167"/>
      <c r="C10" s="168"/>
      <c r="D10" s="169">
        <v>98268</v>
      </c>
      <c r="E10" s="170"/>
      <c r="F10" s="171">
        <v>51269</v>
      </c>
      <c r="G10" s="172"/>
      <c r="H10" s="173"/>
    </row>
    <row r="11" spans="1:8" x14ac:dyDescent="0.15">
      <c r="A11" s="154" t="s">
        <v>559</v>
      </c>
      <c r="B11" s="159"/>
      <c r="C11" s="160"/>
      <c r="D11" s="161">
        <v>101420</v>
      </c>
      <c r="E11" s="162"/>
      <c r="F11" s="163">
        <v>117234</v>
      </c>
      <c r="G11" s="164"/>
      <c r="H11" s="165"/>
    </row>
    <row r="12" spans="1:8" x14ac:dyDescent="0.15">
      <c r="A12" s="166"/>
      <c r="B12" s="167"/>
      <c r="C12" s="174"/>
      <c r="D12" s="169">
        <v>61168</v>
      </c>
      <c r="E12" s="170"/>
      <c r="F12" s="171">
        <v>59796</v>
      </c>
      <c r="G12" s="172"/>
      <c r="H12" s="173"/>
    </row>
    <row r="13" spans="1:8" x14ac:dyDescent="0.15">
      <c r="A13" s="154"/>
      <c r="B13" s="159"/>
      <c r="C13" s="175"/>
      <c r="D13" s="176">
        <v>131510</v>
      </c>
      <c r="E13" s="177"/>
      <c r="F13" s="178">
        <v>95698</v>
      </c>
      <c r="G13" s="179"/>
      <c r="H13" s="165"/>
    </row>
    <row r="14" spans="1:8" x14ac:dyDescent="0.15">
      <c r="A14" s="166"/>
      <c r="B14" s="167"/>
      <c r="C14" s="168"/>
      <c r="D14" s="169">
        <v>81984</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6.66</v>
      </c>
      <c r="C19" s="180">
        <f>ROUND(VALUE(SUBSTITUTE(実質収支比率等に係る経年分析!G$48,"▲","-")),2)</f>
        <v>5.6</v>
      </c>
      <c r="D19" s="180">
        <f>ROUND(VALUE(SUBSTITUTE(実質収支比率等に係る経年分析!H$48,"▲","-")),2)</f>
        <v>4.4800000000000004</v>
      </c>
      <c r="E19" s="180">
        <f>ROUND(VALUE(SUBSTITUTE(実質収支比率等に係る経年分析!I$48,"▲","-")),2)</f>
        <v>5.87</v>
      </c>
      <c r="F19" s="180">
        <f>ROUND(VALUE(SUBSTITUTE(実質収支比率等に係る経年分析!J$48,"▲","-")),2)</f>
        <v>5.26</v>
      </c>
    </row>
    <row r="20" spans="1:11" x14ac:dyDescent="0.15">
      <c r="A20" s="180" t="s">
        <v>55</v>
      </c>
      <c r="B20" s="180">
        <f>ROUND(VALUE(SUBSTITUTE(実質収支比率等に係る経年分析!F$47,"▲","-")),2)</f>
        <v>34.270000000000003</v>
      </c>
      <c r="C20" s="180">
        <f>ROUND(VALUE(SUBSTITUTE(実質収支比率等に係る経年分析!G$47,"▲","-")),2)</f>
        <v>36.99</v>
      </c>
      <c r="D20" s="180">
        <f>ROUND(VALUE(SUBSTITUTE(実質収支比率等に係る経年分析!H$47,"▲","-")),2)</f>
        <v>38.26</v>
      </c>
      <c r="E20" s="180">
        <f>ROUND(VALUE(SUBSTITUTE(実質収支比率等に係る経年分析!I$47,"▲","-")),2)</f>
        <v>37.86</v>
      </c>
      <c r="F20" s="180">
        <f>ROUND(VALUE(SUBSTITUTE(実質収支比率等に係る経年分析!J$47,"▲","-")),2)</f>
        <v>40.619999999999997</v>
      </c>
    </row>
    <row r="21" spans="1:11" x14ac:dyDescent="0.15">
      <c r="A21" s="180" t="s">
        <v>56</v>
      </c>
      <c r="B21" s="180">
        <f>IF(ISNUMBER(VALUE(SUBSTITUTE(実質収支比率等に係る経年分析!F$49,"▲","-"))),ROUND(VALUE(SUBSTITUTE(実質収支比率等に係る経年分析!F$49,"▲","-")),2),NA())</f>
        <v>6.49</v>
      </c>
      <c r="C21" s="180">
        <f>IF(ISNUMBER(VALUE(SUBSTITUTE(実質収支比率等に係る経年分析!G$49,"▲","-"))),ROUND(VALUE(SUBSTITUTE(実質収支比率等に係る経年分析!G$49,"▲","-")),2),NA())</f>
        <v>2.9</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-0.03</v>
      </c>
      <c r="F21" s="180">
        <f>IF(ISNUMBER(VALUE(SUBSTITUTE(実質収支比率等に係る経年分析!J$49,"▲","-"))),ROUND(VALUE(SUBSTITUTE(実質収支比率等に係る経年分析!J$49,"▲","-")),2),NA())</f>
        <v>3.04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0.17</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屋久島町上水道事業特別会計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屋久島町後期高齢者医療事業特別会計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屋久島町診療所事業特別会計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屋久島町国民健康保険事業特別会計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屋久島町介護保険事業特別会計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0.56000000000000005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15">
      <c r="A34" s="181" t="str">
        <f>IF(連結実質赤字比率に係る赤字・黒字の構成分析!C$36="",NA(),連結実質赤字比率に係る赤字・黒字の構成分析!C$36)</f>
        <v>屋久島町船舶事業特別会計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5.26</v>
      </c>
    </row>
    <row r="36" spans="1:16" x14ac:dyDescent="0.15">
      <c r="A36" s="181" t="str">
        <f>IF(連結実質赤字比率に係る赤字・黒字の構成分析!C$34="",NA(),連結実質赤字比率に係る赤字・黒字の構成分析!C$34)</f>
        <v>屋久島町農業集落排水事業特別会計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1132</v>
      </c>
      <c r="E42" s="182"/>
      <c r="F42" s="182"/>
      <c r="G42" s="182">
        <f>'実質公債費比率（分子）の構造'!L$52</f>
        <v>1142</v>
      </c>
      <c r="H42" s="182"/>
      <c r="I42" s="182"/>
      <c r="J42" s="182">
        <f>'実質公債費比率（分子）の構造'!M$52</f>
        <v>1135</v>
      </c>
      <c r="K42" s="182"/>
      <c r="L42" s="182"/>
      <c r="M42" s="182">
        <f>'実質公債費比率（分子）の構造'!N$52</f>
        <v>1016</v>
      </c>
      <c r="N42" s="182"/>
      <c r="O42" s="182"/>
      <c r="P42" s="182">
        <f>'実質公債費比率（分子）の構造'!O$52</f>
        <v>979</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80</v>
      </c>
      <c r="C44" s="182"/>
      <c r="D44" s="182"/>
      <c r="E44" s="182">
        <f>'実質公債費比率（分子）の構造'!L$50</f>
        <v>80</v>
      </c>
      <c r="F44" s="182"/>
      <c r="G44" s="182"/>
      <c r="H44" s="182">
        <f>'実質公債費比率（分子）の構造'!M$50</f>
        <v>80</v>
      </c>
      <c r="I44" s="182"/>
      <c r="J44" s="182"/>
      <c r="K44" s="182">
        <f>'実質公債費比率（分子）の構造'!N$50</f>
        <v>79</v>
      </c>
      <c r="L44" s="182"/>
      <c r="M44" s="182"/>
      <c r="N44" s="182">
        <f>'実質公債費比率（分子）の構造'!O$50</f>
        <v>36</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130</v>
      </c>
      <c r="C46" s="182"/>
      <c r="D46" s="182"/>
      <c r="E46" s="182">
        <f>'実質公債費比率（分子）の構造'!L$48</f>
        <v>139</v>
      </c>
      <c r="F46" s="182"/>
      <c r="G46" s="182"/>
      <c r="H46" s="182">
        <f>'実質公債費比率（分子）の構造'!M$48</f>
        <v>146</v>
      </c>
      <c r="I46" s="182"/>
      <c r="J46" s="182"/>
      <c r="K46" s="182">
        <f>'実質公債費比率（分子）の構造'!N$48</f>
        <v>143</v>
      </c>
      <c r="L46" s="182"/>
      <c r="M46" s="182"/>
      <c r="N46" s="182">
        <f>'実質公債費比率（分子）の構造'!O$48</f>
        <v>188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1615</v>
      </c>
      <c r="C49" s="182"/>
      <c r="D49" s="182"/>
      <c r="E49" s="182">
        <f>'実質公債費比率（分子）の構造'!L$45</f>
        <v>1606</v>
      </c>
      <c r="F49" s="182"/>
      <c r="G49" s="182"/>
      <c r="H49" s="182">
        <f>'実質公債費比率（分子）の構造'!M$45</f>
        <v>1585</v>
      </c>
      <c r="I49" s="182"/>
      <c r="J49" s="182"/>
      <c r="K49" s="182">
        <f>'実質公債費比率（分子）の構造'!N$45</f>
        <v>1533</v>
      </c>
      <c r="L49" s="182"/>
      <c r="M49" s="182"/>
      <c r="N49" s="182">
        <f>'実質公債費比率（分子）の構造'!O$45</f>
        <v>1322</v>
      </c>
      <c r="O49" s="182"/>
      <c r="P49" s="182"/>
    </row>
    <row r="50" spans="1:16" x14ac:dyDescent="0.15">
      <c r="A50" s="182" t="s">
        <v>71</v>
      </c>
      <c r="B50" s="182" t="e">
        <f>NA()</f>
        <v>#N/A</v>
      </c>
      <c r="C50" s="182">
        <f>IF(ISNUMBER('実質公債費比率（分子）の構造'!K$53),'実質公債費比率（分子）の構造'!K$53,NA())</f>
        <v>693</v>
      </c>
      <c r="D50" s="182" t="e">
        <f>NA()</f>
        <v>#N/A</v>
      </c>
      <c r="E50" s="182" t="e">
        <f>NA()</f>
        <v>#N/A</v>
      </c>
      <c r="F50" s="182">
        <f>IF(ISNUMBER('実質公債費比率（分子）の構造'!L$53),'実質公債費比率（分子）の構造'!L$53,NA())</f>
        <v>683</v>
      </c>
      <c r="G50" s="182" t="e">
        <f>NA()</f>
        <v>#N/A</v>
      </c>
      <c r="H50" s="182" t="e">
        <f>NA()</f>
        <v>#N/A</v>
      </c>
      <c r="I50" s="182">
        <f>IF(ISNUMBER('実質公債費比率（分子）の構造'!M$53),'実質公債費比率（分子）の構造'!M$53,NA())</f>
        <v>676</v>
      </c>
      <c r="J50" s="182" t="e">
        <f>NA()</f>
        <v>#N/A</v>
      </c>
      <c r="K50" s="182" t="e">
        <f>NA()</f>
        <v>#N/A</v>
      </c>
      <c r="L50" s="182">
        <f>IF(ISNUMBER('実質公債費比率（分子）の構造'!N$53),'実質公債費比率（分子）の構造'!N$53,NA())</f>
        <v>739</v>
      </c>
      <c r="M50" s="182" t="e">
        <f>NA()</f>
        <v>#N/A</v>
      </c>
      <c r="N50" s="182" t="e">
        <f>NA()</f>
        <v>#N/A</v>
      </c>
      <c r="O50" s="182">
        <f>IF(ISNUMBER('実質公債費比率（分子）の構造'!O$53),'実質公債費比率（分子）の構造'!O$53,NA())</f>
        <v>567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9411</v>
      </c>
      <c r="E56" s="181"/>
      <c r="F56" s="181"/>
      <c r="G56" s="181">
        <f>'将来負担比率（分子）の構造'!J$52</f>
        <v>9306</v>
      </c>
      <c r="H56" s="181"/>
      <c r="I56" s="181"/>
      <c r="J56" s="181">
        <f>'将来負担比率（分子）の構造'!K$52</f>
        <v>9258</v>
      </c>
      <c r="K56" s="181"/>
      <c r="L56" s="181"/>
      <c r="M56" s="181">
        <f>'将来負担比率（分子）の構造'!L$52</f>
        <v>9109</v>
      </c>
      <c r="N56" s="181"/>
      <c r="O56" s="181"/>
      <c r="P56" s="181">
        <f>'将来負担比率（分子）の構造'!M$52</f>
        <v>8990</v>
      </c>
    </row>
    <row r="57" spans="1:16" x14ac:dyDescent="0.15">
      <c r="A57" s="181" t="s">
        <v>42</v>
      </c>
      <c r="B57" s="181"/>
      <c r="C57" s="181"/>
      <c r="D57" s="181">
        <f>'将来負担比率（分子）の構造'!I$51</f>
        <v>442</v>
      </c>
      <c r="E57" s="181"/>
      <c r="F57" s="181"/>
      <c r="G57" s="181">
        <f>'将来負担比率（分子）の構造'!J$51</f>
        <v>381</v>
      </c>
      <c r="H57" s="181"/>
      <c r="I57" s="181"/>
      <c r="J57" s="181">
        <f>'将来負担比率（分子）の構造'!K$51</f>
        <v>310</v>
      </c>
      <c r="K57" s="181"/>
      <c r="L57" s="181"/>
      <c r="M57" s="181">
        <f>'将来負担比率（分子）の構造'!L$51</f>
        <v>249</v>
      </c>
      <c r="N57" s="181"/>
      <c r="O57" s="181"/>
      <c r="P57" s="181">
        <f>'将来負担比率（分子）の構造'!M$51</f>
        <v>181</v>
      </c>
    </row>
    <row r="58" spans="1:16" x14ac:dyDescent="0.15">
      <c r="A58" s="181" t="s">
        <v>41</v>
      </c>
      <c r="B58" s="181"/>
      <c r="C58" s="181"/>
      <c r="D58" s="181">
        <f>'将来負担比率（分子）の構造'!I$50</f>
        <v>3295</v>
      </c>
      <c r="E58" s="181"/>
      <c r="F58" s="181"/>
      <c r="G58" s="181">
        <f>'将来負担比率（分子）の構造'!J$50</f>
        <v>3852</v>
      </c>
      <c r="H58" s="181"/>
      <c r="I58" s="181"/>
      <c r="J58" s="181">
        <f>'将来負担比率（分子）の構造'!K$50</f>
        <v>3926</v>
      </c>
      <c r="K58" s="181"/>
      <c r="L58" s="181"/>
      <c r="M58" s="181">
        <f>'将来負担比率（分子）の構造'!L$50</f>
        <v>4053</v>
      </c>
      <c r="N58" s="181"/>
      <c r="O58" s="181"/>
      <c r="P58" s="181">
        <f>'将来負担比率（分子）の構造'!M$50</f>
        <v>4435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1</v>
      </c>
      <c r="O61" s="181"/>
      <c r="P61" s="181"/>
    </row>
    <row r="62" spans="1:16" x14ac:dyDescent="0.15">
      <c r="A62" s="181" t="s">
        <v>35</v>
      </c>
      <c r="B62" s="181">
        <f>'将来負担比率（分子）の構造'!I$45</f>
        <v>773</v>
      </c>
      <c r="C62" s="181"/>
      <c r="D62" s="181"/>
      <c r="E62" s="181">
        <f>'将来負担比率（分子）の構造'!J$45</f>
        <v>638</v>
      </c>
      <c r="F62" s="181"/>
      <c r="G62" s="181"/>
      <c r="H62" s="181">
        <f>'将来負担比率（分子）の構造'!K$45</f>
        <v>543</v>
      </c>
      <c r="I62" s="181"/>
      <c r="J62" s="181"/>
      <c r="K62" s="181">
        <f>'将来負担比率（分子）の構造'!L$45</f>
        <v>544</v>
      </c>
      <c r="L62" s="181"/>
      <c r="M62" s="181"/>
      <c r="N62" s="181">
        <f>'将来負担比率（分子）の構造'!M$45</f>
        <v>534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1466</v>
      </c>
      <c r="C64" s="181"/>
      <c r="D64" s="181"/>
      <c r="E64" s="181">
        <f>'将来負担比率（分子）の構造'!J$43</f>
        <v>1443</v>
      </c>
      <c r="F64" s="181"/>
      <c r="G64" s="181"/>
      <c r="H64" s="181">
        <f>'将来負担比率（分子）の構造'!K$43</f>
        <v>1494</v>
      </c>
      <c r="I64" s="181"/>
      <c r="J64" s="181"/>
      <c r="K64" s="181">
        <f>'将来負担比率（分子）の構造'!L$43</f>
        <v>1558</v>
      </c>
      <c r="L64" s="181"/>
      <c r="M64" s="181"/>
      <c r="N64" s="181">
        <f>'将来負担比率（分子）の構造'!M$43</f>
        <v>1637</v>
      </c>
      <c r="O64" s="181"/>
      <c r="P64" s="181"/>
    </row>
    <row r="65" spans="1:16" x14ac:dyDescent="0.15">
      <c r="A65" s="181" t="s">
        <v>32</v>
      </c>
      <c r="B65" s="181">
        <f>'将来負担比率（分子）の構造'!I$42</f>
        <v>387</v>
      </c>
      <c r="C65" s="181"/>
      <c r="D65" s="181"/>
      <c r="E65" s="181">
        <f>'将来負担比率（分子）の構造'!J$42</f>
        <v>307</v>
      </c>
      <c r="F65" s="181"/>
      <c r="G65" s="181"/>
      <c r="H65" s="181">
        <f>'将来負担比率（分子）の構造'!K$42</f>
        <v>226</v>
      </c>
      <c r="I65" s="181"/>
      <c r="J65" s="181"/>
      <c r="K65" s="181">
        <f>'将来負担比率（分子）の構造'!L$42</f>
        <v>147</v>
      </c>
      <c r="L65" s="181"/>
      <c r="M65" s="181"/>
      <c r="N65" s="181">
        <f>'将来負担比率（分子）の構造'!M$42</f>
        <v>111</v>
      </c>
      <c r="O65" s="181"/>
      <c r="P65" s="181"/>
    </row>
    <row r="66" spans="1:16" x14ac:dyDescent="0.15">
      <c r="A66" s="181" t="s">
        <v>31</v>
      </c>
      <c r="B66" s="181">
        <f>'将来負担比率（分子）の構造'!I$41</f>
        <v>12159</v>
      </c>
      <c r="C66" s="181"/>
      <c r="D66" s="181"/>
      <c r="E66" s="181">
        <f>'将来負担比率（分子）の構造'!J$41</f>
        <v>12213</v>
      </c>
      <c r="F66" s="181"/>
      <c r="G66" s="181"/>
      <c r="H66" s="181">
        <f>'将来負担比率（分子）の構造'!K$41</f>
        <v>12390</v>
      </c>
      <c r="I66" s="181"/>
      <c r="J66" s="181"/>
      <c r="K66" s="181">
        <f>'将来負担比率（分子）の構造'!L$41</f>
        <v>12118</v>
      </c>
      <c r="L66" s="181"/>
      <c r="M66" s="181"/>
      <c r="N66" s="181">
        <f>'将来負担比率（分子）の構造'!M$41</f>
        <v>11761</v>
      </c>
      <c r="O66" s="181"/>
      <c r="P66" s="181"/>
    </row>
    <row r="67" spans="1:16" x14ac:dyDescent="0.15">
      <c r="A67" s="181" t="s">
        <v>75</v>
      </c>
      <c r="B67" s="181" t="e">
        <f>NA()</f>
        <v>#N/A</v>
      </c>
      <c r="C67" s="181">
        <f>IF(ISNUMBER('将来負担比率（分子）の構造'!I$53), IF('将来負担比率（分子）の構造'!I$53 &lt; 0, 0, '将来負担比率（分子）の構造'!I$53), NA())</f>
        <v>1638</v>
      </c>
      <c r="D67" s="181" t="e">
        <f>NA()</f>
        <v>#N/A</v>
      </c>
      <c r="E67" s="181" t="e">
        <f>NA()</f>
        <v>#N/A</v>
      </c>
      <c r="F67" s="181">
        <f>IF(ISNUMBER('将来負担比率（分子）の構造'!J$53), IF('将来負担比率（分子）の構造'!J$53 &lt; 0, 0, '将来負担比率（分子）の構造'!J$53), NA())</f>
        <v>1064</v>
      </c>
      <c r="G67" s="181" t="e">
        <f>NA()</f>
        <v>#N/A</v>
      </c>
      <c r="H67" s="181" t="e">
        <f>NA()</f>
        <v>#N/A</v>
      </c>
      <c r="I67" s="181">
        <f>IF(ISNUMBER('将来負担比率（分子）の構造'!K$53), IF('将来負担比率（分子）の構造'!K$53 &lt; 0, 0, '将来負担比率（分子）の構造'!K$53), NA())</f>
        <v>1160</v>
      </c>
      <c r="J67" s="181" t="e">
        <f>NA()</f>
        <v>#N/A</v>
      </c>
      <c r="K67" s="181" t="e">
        <f>NA()</f>
        <v>#N/A</v>
      </c>
      <c r="L67" s="181">
        <f>IF(ISNUMBER('将来負担比率（分子）の構造'!L$53), IF('将来負担比率（分子）の構造'!L$53 &lt; 0, 0, '将来負担比率（分子）の構造'!L$53), NA())</f>
        <v>957</v>
      </c>
      <c r="M67" s="181" t="e">
        <f>NA()</f>
        <v>#N/A</v>
      </c>
      <c r="N67" s="181" t="e">
        <f>NA()</f>
        <v>#N/A</v>
      </c>
      <c r="O67" s="181">
        <f>IF(ISNUMBER('将来負担比率（分子）の構造'!M$53), IF('将来負担比率（分子）の構造'!M$53 &lt; 0, 0, '将来負担比率（分子）の構造'!M$53), NA())</f>
        <v>438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2331</v>
      </c>
      <c r="C72" s="185">
        <f>基金残高に係る経年分析!G55</f>
        <v>2252</v>
      </c>
      <c r="D72" s="185">
        <f>基金残高に係る経年分析!H55</f>
        <v>2466</v>
      </c>
    </row>
    <row r="73" spans="1:16" x14ac:dyDescent="0.15">
      <c r="A73" s="184" t="s">
        <v>78</v>
      </c>
      <c r="B73" s="185">
        <f>基金残高に係る経年分析!F56</f>
        <v>314</v>
      </c>
      <c r="C73" s="185">
        <f>基金残高に係る経年分析!G56</f>
        <v>314</v>
      </c>
      <c r="D73" s="185">
        <f>基金残高に係る経年分析!H56</f>
        <v>314</v>
      </c>
    </row>
    <row r="74" spans="1:16" x14ac:dyDescent="0.15">
      <c r="A74" s="184" t="s">
        <v>79</v>
      </c>
      <c r="B74" s="185">
        <f>基金残高に係る経年分析!F57</f>
        <v>1244</v>
      </c>
      <c r="C74" s="185">
        <f>基金残高に係る経年分析!G57</f>
        <v>1421</v>
      </c>
      <c r="D74" s="185">
        <f>基金残高に係る経年分析!H57</f>
        <v>1588</v>
      </c>
    </row>
  </sheetData>
  <sheetProtection algorithmName="SHA-512" hashValue="erR2KBNBJg5LrnsPdQexNNc6rBBO80IwU4HW5rd++3lHR43gQP4Z5KGCIEZ1SZecoOWj5c5W4CA6NnZdntnFhg==" saltValue="V308z2d2BMhwpRAEZl10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23" sqref="B23:Q2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1277991</v>
      </c>
      <c r="S5" s="698"/>
      <c r="T5" s="698"/>
      <c r="U5" s="698"/>
      <c r="V5" s="698"/>
      <c r="W5" s="698"/>
      <c r="X5" s="698"/>
      <c r="Y5" s="741"/>
      <c r="Z5" s="759">
        <v>9.5</v>
      </c>
      <c r="AA5" s="759"/>
      <c r="AB5" s="759"/>
      <c r="AC5" s="759"/>
      <c r="AD5" s="760">
        <v>1277991</v>
      </c>
      <c r="AE5" s="760"/>
      <c r="AF5" s="760"/>
      <c r="AG5" s="760"/>
      <c r="AH5" s="760"/>
      <c r="AI5" s="760"/>
      <c r="AJ5" s="760"/>
      <c r="AK5" s="760"/>
      <c r="AL5" s="742">
        <v>21.5</v>
      </c>
      <c r="AM5" s="713"/>
      <c r="AN5" s="713"/>
      <c r="AO5" s="743"/>
      <c r="AP5" s="708" t="s">
        <v>229</v>
      </c>
      <c r="AQ5" s="709"/>
      <c r="AR5" s="709"/>
      <c r="AS5" s="709"/>
      <c r="AT5" s="709"/>
      <c r="AU5" s="709"/>
      <c r="AV5" s="709"/>
      <c r="AW5" s="709"/>
      <c r="AX5" s="709"/>
      <c r="AY5" s="709"/>
      <c r="AZ5" s="709"/>
      <c r="BA5" s="709"/>
      <c r="BB5" s="709"/>
      <c r="BC5" s="709"/>
      <c r="BD5" s="709"/>
      <c r="BE5" s="709"/>
      <c r="BF5" s="710"/>
      <c r="BG5" s="642">
        <v>1273938</v>
      </c>
      <c r="BH5" s="643"/>
      <c r="BI5" s="643"/>
      <c r="BJ5" s="643"/>
      <c r="BK5" s="643"/>
      <c r="BL5" s="643"/>
      <c r="BM5" s="643"/>
      <c r="BN5" s="644"/>
      <c r="BO5" s="675">
        <v>99.7</v>
      </c>
      <c r="BP5" s="675"/>
      <c r="BQ5" s="675"/>
      <c r="BR5" s="675"/>
      <c r="BS5" s="676" t="s">
        <v>177</v>
      </c>
      <c r="BT5" s="676"/>
      <c r="BU5" s="676"/>
      <c r="BV5" s="676"/>
      <c r="BW5" s="676"/>
      <c r="BX5" s="676"/>
      <c r="BY5" s="676"/>
      <c r="BZ5" s="676"/>
      <c r="CA5" s="676"/>
      <c r="CB5" s="739"/>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93343</v>
      </c>
      <c r="S6" s="643"/>
      <c r="T6" s="643"/>
      <c r="U6" s="643"/>
      <c r="V6" s="643"/>
      <c r="W6" s="643"/>
      <c r="X6" s="643"/>
      <c r="Y6" s="644"/>
      <c r="Z6" s="675">
        <v>0.7</v>
      </c>
      <c r="AA6" s="675"/>
      <c r="AB6" s="675"/>
      <c r="AC6" s="675"/>
      <c r="AD6" s="676">
        <v>93343</v>
      </c>
      <c r="AE6" s="676"/>
      <c r="AF6" s="676"/>
      <c r="AG6" s="676"/>
      <c r="AH6" s="676"/>
      <c r="AI6" s="676"/>
      <c r="AJ6" s="676"/>
      <c r="AK6" s="676"/>
      <c r="AL6" s="645">
        <v>1.6</v>
      </c>
      <c r="AM6" s="646"/>
      <c r="AN6" s="646"/>
      <c r="AO6" s="677"/>
      <c r="AP6" s="639" t="s">
        <v>234</v>
      </c>
      <c r="AQ6" s="640"/>
      <c r="AR6" s="640"/>
      <c r="AS6" s="640"/>
      <c r="AT6" s="640"/>
      <c r="AU6" s="640"/>
      <c r="AV6" s="640"/>
      <c r="AW6" s="640"/>
      <c r="AX6" s="640"/>
      <c r="AY6" s="640"/>
      <c r="AZ6" s="640"/>
      <c r="BA6" s="640"/>
      <c r="BB6" s="640"/>
      <c r="BC6" s="640"/>
      <c r="BD6" s="640"/>
      <c r="BE6" s="640"/>
      <c r="BF6" s="641"/>
      <c r="BG6" s="642">
        <v>1273938</v>
      </c>
      <c r="BH6" s="643"/>
      <c r="BI6" s="643"/>
      <c r="BJ6" s="643"/>
      <c r="BK6" s="643"/>
      <c r="BL6" s="643"/>
      <c r="BM6" s="643"/>
      <c r="BN6" s="644"/>
      <c r="BO6" s="675">
        <v>99.7</v>
      </c>
      <c r="BP6" s="675"/>
      <c r="BQ6" s="675"/>
      <c r="BR6" s="675"/>
      <c r="BS6" s="676" t="s">
        <v>235</v>
      </c>
      <c r="BT6" s="676"/>
      <c r="BU6" s="676"/>
      <c r="BV6" s="676"/>
      <c r="BW6" s="676"/>
      <c r="BX6" s="676"/>
      <c r="BY6" s="676"/>
      <c r="BZ6" s="676"/>
      <c r="CA6" s="676"/>
      <c r="CB6" s="739"/>
      <c r="CD6" s="700" t="s">
        <v>236</v>
      </c>
      <c r="CE6" s="701"/>
      <c r="CF6" s="701"/>
      <c r="CG6" s="701"/>
      <c r="CH6" s="701"/>
      <c r="CI6" s="701"/>
      <c r="CJ6" s="701"/>
      <c r="CK6" s="701"/>
      <c r="CL6" s="701"/>
      <c r="CM6" s="701"/>
      <c r="CN6" s="701"/>
      <c r="CO6" s="701"/>
      <c r="CP6" s="701"/>
      <c r="CQ6" s="702"/>
      <c r="CR6" s="642">
        <v>97093</v>
      </c>
      <c r="CS6" s="643"/>
      <c r="CT6" s="643"/>
      <c r="CU6" s="643"/>
      <c r="CV6" s="643"/>
      <c r="CW6" s="643"/>
      <c r="CX6" s="643"/>
      <c r="CY6" s="644"/>
      <c r="CZ6" s="742">
        <v>0.8</v>
      </c>
      <c r="DA6" s="713"/>
      <c r="DB6" s="713"/>
      <c r="DC6" s="745"/>
      <c r="DD6" s="648" t="s">
        <v>235</v>
      </c>
      <c r="DE6" s="643"/>
      <c r="DF6" s="643"/>
      <c r="DG6" s="643"/>
      <c r="DH6" s="643"/>
      <c r="DI6" s="643"/>
      <c r="DJ6" s="643"/>
      <c r="DK6" s="643"/>
      <c r="DL6" s="643"/>
      <c r="DM6" s="643"/>
      <c r="DN6" s="643"/>
      <c r="DO6" s="643"/>
      <c r="DP6" s="644"/>
      <c r="DQ6" s="648">
        <v>97013</v>
      </c>
      <c r="DR6" s="643"/>
      <c r="DS6" s="643"/>
      <c r="DT6" s="643"/>
      <c r="DU6" s="643"/>
      <c r="DV6" s="643"/>
      <c r="DW6" s="643"/>
      <c r="DX6" s="643"/>
      <c r="DY6" s="643"/>
      <c r="DZ6" s="643"/>
      <c r="EA6" s="643"/>
      <c r="EB6" s="643"/>
      <c r="EC6" s="689"/>
    </row>
    <row r="7" spans="2:143" ht="11.25" customHeight="1" x14ac:dyDescent="0.15">
      <c r="B7" s="639" t="s">
        <v>237</v>
      </c>
      <c r="C7" s="640"/>
      <c r="D7" s="640"/>
      <c r="E7" s="640"/>
      <c r="F7" s="640"/>
      <c r="G7" s="640"/>
      <c r="H7" s="640"/>
      <c r="I7" s="640"/>
      <c r="J7" s="640"/>
      <c r="K7" s="640"/>
      <c r="L7" s="640"/>
      <c r="M7" s="640"/>
      <c r="N7" s="640"/>
      <c r="O7" s="640"/>
      <c r="P7" s="640"/>
      <c r="Q7" s="641"/>
      <c r="R7" s="642">
        <v>720</v>
      </c>
      <c r="S7" s="643"/>
      <c r="T7" s="643"/>
      <c r="U7" s="643"/>
      <c r="V7" s="643"/>
      <c r="W7" s="643"/>
      <c r="X7" s="643"/>
      <c r="Y7" s="644"/>
      <c r="Z7" s="675">
        <v>0</v>
      </c>
      <c r="AA7" s="675"/>
      <c r="AB7" s="675"/>
      <c r="AC7" s="675"/>
      <c r="AD7" s="676">
        <v>720</v>
      </c>
      <c r="AE7" s="676"/>
      <c r="AF7" s="676"/>
      <c r="AG7" s="676"/>
      <c r="AH7" s="676"/>
      <c r="AI7" s="676"/>
      <c r="AJ7" s="676"/>
      <c r="AK7" s="676"/>
      <c r="AL7" s="645">
        <v>0</v>
      </c>
      <c r="AM7" s="646"/>
      <c r="AN7" s="646"/>
      <c r="AO7" s="677"/>
      <c r="AP7" s="639" t="s">
        <v>238</v>
      </c>
      <c r="AQ7" s="640"/>
      <c r="AR7" s="640"/>
      <c r="AS7" s="640"/>
      <c r="AT7" s="640"/>
      <c r="AU7" s="640"/>
      <c r="AV7" s="640"/>
      <c r="AW7" s="640"/>
      <c r="AX7" s="640"/>
      <c r="AY7" s="640"/>
      <c r="AZ7" s="640"/>
      <c r="BA7" s="640"/>
      <c r="BB7" s="640"/>
      <c r="BC7" s="640"/>
      <c r="BD7" s="640"/>
      <c r="BE7" s="640"/>
      <c r="BF7" s="641"/>
      <c r="BG7" s="642">
        <v>444280</v>
      </c>
      <c r="BH7" s="643"/>
      <c r="BI7" s="643"/>
      <c r="BJ7" s="643"/>
      <c r="BK7" s="643"/>
      <c r="BL7" s="643"/>
      <c r="BM7" s="643"/>
      <c r="BN7" s="644"/>
      <c r="BO7" s="675">
        <v>34.799999999999997</v>
      </c>
      <c r="BP7" s="675"/>
      <c r="BQ7" s="675"/>
      <c r="BR7" s="675"/>
      <c r="BS7" s="676" t="s">
        <v>235</v>
      </c>
      <c r="BT7" s="676"/>
      <c r="BU7" s="676"/>
      <c r="BV7" s="676"/>
      <c r="BW7" s="676"/>
      <c r="BX7" s="676"/>
      <c r="BY7" s="676"/>
      <c r="BZ7" s="676"/>
      <c r="CA7" s="676"/>
      <c r="CB7" s="739"/>
      <c r="CD7" s="681" t="s">
        <v>239</v>
      </c>
      <c r="CE7" s="682"/>
      <c r="CF7" s="682"/>
      <c r="CG7" s="682"/>
      <c r="CH7" s="682"/>
      <c r="CI7" s="682"/>
      <c r="CJ7" s="682"/>
      <c r="CK7" s="682"/>
      <c r="CL7" s="682"/>
      <c r="CM7" s="682"/>
      <c r="CN7" s="682"/>
      <c r="CO7" s="682"/>
      <c r="CP7" s="682"/>
      <c r="CQ7" s="683"/>
      <c r="CR7" s="642">
        <v>3420057</v>
      </c>
      <c r="CS7" s="643"/>
      <c r="CT7" s="643"/>
      <c r="CU7" s="643"/>
      <c r="CV7" s="643"/>
      <c r="CW7" s="643"/>
      <c r="CX7" s="643"/>
      <c r="CY7" s="644"/>
      <c r="CZ7" s="675">
        <v>27.3</v>
      </c>
      <c r="DA7" s="675"/>
      <c r="DB7" s="675"/>
      <c r="DC7" s="675"/>
      <c r="DD7" s="648">
        <v>186648</v>
      </c>
      <c r="DE7" s="643"/>
      <c r="DF7" s="643"/>
      <c r="DG7" s="643"/>
      <c r="DH7" s="643"/>
      <c r="DI7" s="643"/>
      <c r="DJ7" s="643"/>
      <c r="DK7" s="643"/>
      <c r="DL7" s="643"/>
      <c r="DM7" s="643"/>
      <c r="DN7" s="643"/>
      <c r="DO7" s="643"/>
      <c r="DP7" s="644"/>
      <c r="DQ7" s="648">
        <v>1416165</v>
      </c>
      <c r="DR7" s="643"/>
      <c r="DS7" s="643"/>
      <c r="DT7" s="643"/>
      <c r="DU7" s="643"/>
      <c r="DV7" s="643"/>
      <c r="DW7" s="643"/>
      <c r="DX7" s="643"/>
      <c r="DY7" s="643"/>
      <c r="DZ7" s="643"/>
      <c r="EA7" s="643"/>
      <c r="EB7" s="643"/>
      <c r="EC7" s="689"/>
    </row>
    <row r="8" spans="2:143" ht="11.25" customHeight="1" x14ac:dyDescent="0.15">
      <c r="B8" s="639" t="s">
        <v>240</v>
      </c>
      <c r="C8" s="640"/>
      <c r="D8" s="640"/>
      <c r="E8" s="640"/>
      <c r="F8" s="640"/>
      <c r="G8" s="640"/>
      <c r="H8" s="640"/>
      <c r="I8" s="640"/>
      <c r="J8" s="640"/>
      <c r="K8" s="640"/>
      <c r="L8" s="640"/>
      <c r="M8" s="640"/>
      <c r="N8" s="640"/>
      <c r="O8" s="640"/>
      <c r="P8" s="640"/>
      <c r="Q8" s="641"/>
      <c r="R8" s="642">
        <v>2110</v>
      </c>
      <c r="S8" s="643"/>
      <c r="T8" s="643"/>
      <c r="U8" s="643"/>
      <c r="V8" s="643"/>
      <c r="W8" s="643"/>
      <c r="X8" s="643"/>
      <c r="Y8" s="644"/>
      <c r="Z8" s="675">
        <v>0</v>
      </c>
      <c r="AA8" s="675"/>
      <c r="AB8" s="675"/>
      <c r="AC8" s="675"/>
      <c r="AD8" s="676">
        <v>2110</v>
      </c>
      <c r="AE8" s="676"/>
      <c r="AF8" s="676"/>
      <c r="AG8" s="676"/>
      <c r="AH8" s="676"/>
      <c r="AI8" s="676"/>
      <c r="AJ8" s="676"/>
      <c r="AK8" s="676"/>
      <c r="AL8" s="645">
        <v>0</v>
      </c>
      <c r="AM8" s="646"/>
      <c r="AN8" s="646"/>
      <c r="AO8" s="677"/>
      <c r="AP8" s="639" t="s">
        <v>241</v>
      </c>
      <c r="AQ8" s="640"/>
      <c r="AR8" s="640"/>
      <c r="AS8" s="640"/>
      <c r="AT8" s="640"/>
      <c r="AU8" s="640"/>
      <c r="AV8" s="640"/>
      <c r="AW8" s="640"/>
      <c r="AX8" s="640"/>
      <c r="AY8" s="640"/>
      <c r="AZ8" s="640"/>
      <c r="BA8" s="640"/>
      <c r="BB8" s="640"/>
      <c r="BC8" s="640"/>
      <c r="BD8" s="640"/>
      <c r="BE8" s="640"/>
      <c r="BF8" s="641"/>
      <c r="BG8" s="642">
        <v>18000</v>
      </c>
      <c r="BH8" s="643"/>
      <c r="BI8" s="643"/>
      <c r="BJ8" s="643"/>
      <c r="BK8" s="643"/>
      <c r="BL8" s="643"/>
      <c r="BM8" s="643"/>
      <c r="BN8" s="644"/>
      <c r="BO8" s="675">
        <v>1.4</v>
      </c>
      <c r="BP8" s="675"/>
      <c r="BQ8" s="675"/>
      <c r="BR8" s="675"/>
      <c r="BS8" s="648" t="s">
        <v>235</v>
      </c>
      <c r="BT8" s="643"/>
      <c r="BU8" s="643"/>
      <c r="BV8" s="643"/>
      <c r="BW8" s="643"/>
      <c r="BX8" s="643"/>
      <c r="BY8" s="643"/>
      <c r="BZ8" s="643"/>
      <c r="CA8" s="643"/>
      <c r="CB8" s="689"/>
      <c r="CD8" s="681" t="s">
        <v>242</v>
      </c>
      <c r="CE8" s="682"/>
      <c r="CF8" s="682"/>
      <c r="CG8" s="682"/>
      <c r="CH8" s="682"/>
      <c r="CI8" s="682"/>
      <c r="CJ8" s="682"/>
      <c r="CK8" s="682"/>
      <c r="CL8" s="682"/>
      <c r="CM8" s="682"/>
      <c r="CN8" s="682"/>
      <c r="CO8" s="682"/>
      <c r="CP8" s="682"/>
      <c r="CQ8" s="683"/>
      <c r="CR8" s="642">
        <v>2531975</v>
      </c>
      <c r="CS8" s="643"/>
      <c r="CT8" s="643"/>
      <c r="CU8" s="643"/>
      <c r="CV8" s="643"/>
      <c r="CW8" s="643"/>
      <c r="CX8" s="643"/>
      <c r="CY8" s="644"/>
      <c r="CZ8" s="675">
        <v>20.2</v>
      </c>
      <c r="DA8" s="675"/>
      <c r="DB8" s="675"/>
      <c r="DC8" s="675"/>
      <c r="DD8" s="648" t="s">
        <v>235</v>
      </c>
      <c r="DE8" s="643"/>
      <c r="DF8" s="643"/>
      <c r="DG8" s="643"/>
      <c r="DH8" s="643"/>
      <c r="DI8" s="643"/>
      <c r="DJ8" s="643"/>
      <c r="DK8" s="643"/>
      <c r="DL8" s="643"/>
      <c r="DM8" s="643"/>
      <c r="DN8" s="643"/>
      <c r="DO8" s="643"/>
      <c r="DP8" s="644"/>
      <c r="DQ8" s="648">
        <v>1081464</v>
      </c>
      <c r="DR8" s="643"/>
      <c r="DS8" s="643"/>
      <c r="DT8" s="643"/>
      <c r="DU8" s="643"/>
      <c r="DV8" s="643"/>
      <c r="DW8" s="643"/>
      <c r="DX8" s="643"/>
      <c r="DY8" s="643"/>
      <c r="DZ8" s="643"/>
      <c r="EA8" s="643"/>
      <c r="EB8" s="643"/>
      <c r="EC8" s="689"/>
    </row>
    <row r="9" spans="2:143" ht="11.25" customHeight="1" x14ac:dyDescent="0.15">
      <c r="B9" s="639" t="s">
        <v>243</v>
      </c>
      <c r="C9" s="640"/>
      <c r="D9" s="640"/>
      <c r="E9" s="640"/>
      <c r="F9" s="640"/>
      <c r="G9" s="640"/>
      <c r="H9" s="640"/>
      <c r="I9" s="640"/>
      <c r="J9" s="640"/>
      <c r="K9" s="640"/>
      <c r="L9" s="640"/>
      <c r="M9" s="640"/>
      <c r="N9" s="640"/>
      <c r="O9" s="640"/>
      <c r="P9" s="640"/>
      <c r="Q9" s="641"/>
      <c r="R9" s="642">
        <v>2137</v>
      </c>
      <c r="S9" s="643"/>
      <c r="T9" s="643"/>
      <c r="U9" s="643"/>
      <c r="V9" s="643"/>
      <c r="W9" s="643"/>
      <c r="X9" s="643"/>
      <c r="Y9" s="644"/>
      <c r="Z9" s="675">
        <v>0</v>
      </c>
      <c r="AA9" s="675"/>
      <c r="AB9" s="675"/>
      <c r="AC9" s="675"/>
      <c r="AD9" s="676">
        <v>2137</v>
      </c>
      <c r="AE9" s="676"/>
      <c r="AF9" s="676"/>
      <c r="AG9" s="676"/>
      <c r="AH9" s="676"/>
      <c r="AI9" s="676"/>
      <c r="AJ9" s="676"/>
      <c r="AK9" s="676"/>
      <c r="AL9" s="645">
        <v>0</v>
      </c>
      <c r="AM9" s="646"/>
      <c r="AN9" s="646"/>
      <c r="AO9" s="677"/>
      <c r="AP9" s="639" t="s">
        <v>244</v>
      </c>
      <c r="AQ9" s="640"/>
      <c r="AR9" s="640"/>
      <c r="AS9" s="640"/>
      <c r="AT9" s="640"/>
      <c r="AU9" s="640"/>
      <c r="AV9" s="640"/>
      <c r="AW9" s="640"/>
      <c r="AX9" s="640"/>
      <c r="AY9" s="640"/>
      <c r="AZ9" s="640"/>
      <c r="BA9" s="640"/>
      <c r="BB9" s="640"/>
      <c r="BC9" s="640"/>
      <c r="BD9" s="640"/>
      <c r="BE9" s="640"/>
      <c r="BF9" s="641"/>
      <c r="BG9" s="642">
        <v>369210</v>
      </c>
      <c r="BH9" s="643"/>
      <c r="BI9" s="643"/>
      <c r="BJ9" s="643"/>
      <c r="BK9" s="643"/>
      <c r="BL9" s="643"/>
      <c r="BM9" s="643"/>
      <c r="BN9" s="644"/>
      <c r="BO9" s="675">
        <v>28.9</v>
      </c>
      <c r="BP9" s="675"/>
      <c r="BQ9" s="675"/>
      <c r="BR9" s="675"/>
      <c r="BS9" s="648" t="s">
        <v>235</v>
      </c>
      <c r="BT9" s="643"/>
      <c r="BU9" s="643"/>
      <c r="BV9" s="643"/>
      <c r="BW9" s="643"/>
      <c r="BX9" s="643"/>
      <c r="BY9" s="643"/>
      <c r="BZ9" s="643"/>
      <c r="CA9" s="643"/>
      <c r="CB9" s="689"/>
      <c r="CD9" s="681" t="s">
        <v>245</v>
      </c>
      <c r="CE9" s="682"/>
      <c r="CF9" s="682"/>
      <c r="CG9" s="682"/>
      <c r="CH9" s="682"/>
      <c r="CI9" s="682"/>
      <c r="CJ9" s="682"/>
      <c r="CK9" s="682"/>
      <c r="CL9" s="682"/>
      <c r="CM9" s="682"/>
      <c r="CN9" s="682"/>
      <c r="CO9" s="682"/>
      <c r="CP9" s="682"/>
      <c r="CQ9" s="683"/>
      <c r="CR9" s="642">
        <v>1296932</v>
      </c>
      <c r="CS9" s="643"/>
      <c r="CT9" s="643"/>
      <c r="CU9" s="643"/>
      <c r="CV9" s="643"/>
      <c r="CW9" s="643"/>
      <c r="CX9" s="643"/>
      <c r="CY9" s="644"/>
      <c r="CZ9" s="675">
        <v>10.3</v>
      </c>
      <c r="DA9" s="675"/>
      <c r="DB9" s="675"/>
      <c r="DC9" s="675"/>
      <c r="DD9" s="648">
        <v>125808</v>
      </c>
      <c r="DE9" s="643"/>
      <c r="DF9" s="643"/>
      <c r="DG9" s="643"/>
      <c r="DH9" s="643"/>
      <c r="DI9" s="643"/>
      <c r="DJ9" s="643"/>
      <c r="DK9" s="643"/>
      <c r="DL9" s="643"/>
      <c r="DM9" s="643"/>
      <c r="DN9" s="643"/>
      <c r="DO9" s="643"/>
      <c r="DP9" s="644"/>
      <c r="DQ9" s="648">
        <v>975490</v>
      </c>
      <c r="DR9" s="643"/>
      <c r="DS9" s="643"/>
      <c r="DT9" s="643"/>
      <c r="DU9" s="643"/>
      <c r="DV9" s="643"/>
      <c r="DW9" s="643"/>
      <c r="DX9" s="643"/>
      <c r="DY9" s="643"/>
      <c r="DZ9" s="643"/>
      <c r="EA9" s="643"/>
      <c r="EB9" s="643"/>
      <c r="EC9" s="689"/>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235</v>
      </c>
      <c r="S10" s="643"/>
      <c r="T10" s="643"/>
      <c r="U10" s="643"/>
      <c r="V10" s="643"/>
      <c r="W10" s="643"/>
      <c r="X10" s="643"/>
      <c r="Y10" s="644"/>
      <c r="Z10" s="675" t="s">
        <v>177</v>
      </c>
      <c r="AA10" s="675"/>
      <c r="AB10" s="675"/>
      <c r="AC10" s="675"/>
      <c r="AD10" s="676" t="s">
        <v>177</v>
      </c>
      <c r="AE10" s="676"/>
      <c r="AF10" s="676"/>
      <c r="AG10" s="676"/>
      <c r="AH10" s="676"/>
      <c r="AI10" s="676"/>
      <c r="AJ10" s="676"/>
      <c r="AK10" s="676"/>
      <c r="AL10" s="645" t="s">
        <v>235</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32615</v>
      </c>
      <c r="BH10" s="643"/>
      <c r="BI10" s="643"/>
      <c r="BJ10" s="643"/>
      <c r="BK10" s="643"/>
      <c r="BL10" s="643"/>
      <c r="BM10" s="643"/>
      <c r="BN10" s="644"/>
      <c r="BO10" s="675">
        <v>2.6</v>
      </c>
      <c r="BP10" s="675"/>
      <c r="BQ10" s="675"/>
      <c r="BR10" s="675"/>
      <c r="BS10" s="648" t="s">
        <v>235</v>
      </c>
      <c r="BT10" s="643"/>
      <c r="BU10" s="643"/>
      <c r="BV10" s="643"/>
      <c r="BW10" s="643"/>
      <c r="BX10" s="643"/>
      <c r="BY10" s="643"/>
      <c r="BZ10" s="643"/>
      <c r="CA10" s="643"/>
      <c r="CB10" s="689"/>
      <c r="CD10" s="681" t="s">
        <v>248</v>
      </c>
      <c r="CE10" s="682"/>
      <c r="CF10" s="682"/>
      <c r="CG10" s="682"/>
      <c r="CH10" s="682"/>
      <c r="CI10" s="682"/>
      <c r="CJ10" s="682"/>
      <c r="CK10" s="682"/>
      <c r="CL10" s="682"/>
      <c r="CM10" s="682"/>
      <c r="CN10" s="682"/>
      <c r="CO10" s="682"/>
      <c r="CP10" s="682"/>
      <c r="CQ10" s="683"/>
      <c r="CR10" s="642">
        <v>16</v>
      </c>
      <c r="CS10" s="643"/>
      <c r="CT10" s="643"/>
      <c r="CU10" s="643"/>
      <c r="CV10" s="643"/>
      <c r="CW10" s="643"/>
      <c r="CX10" s="643"/>
      <c r="CY10" s="644"/>
      <c r="CZ10" s="675">
        <v>0</v>
      </c>
      <c r="DA10" s="675"/>
      <c r="DB10" s="675"/>
      <c r="DC10" s="675"/>
      <c r="DD10" s="648" t="s">
        <v>235</v>
      </c>
      <c r="DE10" s="643"/>
      <c r="DF10" s="643"/>
      <c r="DG10" s="643"/>
      <c r="DH10" s="643"/>
      <c r="DI10" s="643"/>
      <c r="DJ10" s="643"/>
      <c r="DK10" s="643"/>
      <c r="DL10" s="643"/>
      <c r="DM10" s="643"/>
      <c r="DN10" s="643"/>
      <c r="DO10" s="643"/>
      <c r="DP10" s="644"/>
      <c r="DQ10" s="648">
        <v>16</v>
      </c>
      <c r="DR10" s="643"/>
      <c r="DS10" s="643"/>
      <c r="DT10" s="643"/>
      <c r="DU10" s="643"/>
      <c r="DV10" s="643"/>
      <c r="DW10" s="643"/>
      <c r="DX10" s="643"/>
      <c r="DY10" s="643"/>
      <c r="DZ10" s="643"/>
      <c r="EA10" s="643"/>
      <c r="EB10" s="643"/>
      <c r="EC10" s="689"/>
    </row>
    <row r="11" spans="2:143" ht="11.25" customHeight="1" x14ac:dyDescent="0.15">
      <c r="B11" s="639" t="s">
        <v>249</v>
      </c>
      <c r="C11" s="640"/>
      <c r="D11" s="640"/>
      <c r="E11" s="640"/>
      <c r="F11" s="640"/>
      <c r="G11" s="640"/>
      <c r="H11" s="640"/>
      <c r="I11" s="640"/>
      <c r="J11" s="640"/>
      <c r="K11" s="640"/>
      <c r="L11" s="640"/>
      <c r="M11" s="640"/>
      <c r="N11" s="640"/>
      <c r="O11" s="640"/>
      <c r="P11" s="640"/>
      <c r="Q11" s="641"/>
      <c r="R11" s="642">
        <v>281370</v>
      </c>
      <c r="S11" s="643"/>
      <c r="T11" s="643"/>
      <c r="U11" s="643"/>
      <c r="V11" s="643"/>
      <c r="W11" s="643"/>
      <c r="X11" s="643"/>
      <c r="Y11" s="644"/>
      <c r="Z11" s="645">
        <v>2.1</v>
      </c>
      <c r="AA11" s="646"/>
      <c r="AB11" s="646"/>
      <c r="AC11" s="647"/>
      <c r="AD11" s="648">
        <v>281370</v>
      </c>
      <c r="AE11" s="643"/>
      <c r="AF11" s="643"/>
      <c r="AG11" s="643"/>
      <c r="AH11" s="643"/>
      <c r="AI11" s="643"/>
      <c r="AJ11" s="643"/>
      <c r="AK11" s="644"/>
      <c r="AL11" s="645">
        <v>4.7</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24455</v>
      </c>
      <c r="BH11" s="643"/>
      <c r="BI11" s="643"/>
      <c r="BJ11" s="643"/>
      <c r="BK11" s="643"/>
      <c r="BL11" s="643"/>
      <c r="BM11" s="643"/>
      <c r="BN11" s="644"/>
      <c r="BO11" s="675">
        <v>1.9</v>
      </c>
      <c r="BP11" s="675"/>
      <c r="BQ11" s="675"/>
      <c r="BR11" s="675"/>
      <c r="BS11" s="648" t="s">
        <v>235</v>
      </c>
      <c r="BT11" s="643"/>
      <c r="BU11" s="643"/>
      <c r="BV11" s="643"/>
      <c r="BW11" s="643"/>
      <c r="BX11" s="643"/>
      <c r="BY11" s="643"/>
      <c r="BZ11" s="643"/>
      <c r="CA11" s="643"/>
      <c r="CB11" s="689"/>
      <c r="CD11" s="681" t="s">
        <v>251</v>
      </c>
      <c r="CE11" s="682"/>
      <c r="CF11" s="682"/>
      <c r="CG11" s="682"/>
      <c r="CH11" s="682"/>
      <c r="CI11" s="682"/>
      <c r="CJ11" s="682"/>
      <c r="CK11" s="682"/>
      <c r="CL11" s="682"/>
      <c r="CM11" s="682"/>
      <c r="CN11" s="682"/>
      <c r="CO11" s="682"/>
      <c r="CP11" s="682"/>
      <c r="CQ11" s="683"/>
      <c r="CR11" s="642">
        <v>806763</v>
      </c>
      <c r="CS11" s="643"/>
      <c r="CT11" s="643"/>
      <c r="CU11" s="643"/>
      <c r="CV11" s="643"/>
      <c r="CW11" s="643"/>
      <c r="CX11" s="643"/>
      <c r="CY11" s="644"/>
      <c r="CZ11" s="675">
        <v>6.4</v>
      </c>
      <c r="DA11" s="675"/>
      <c r="DB11" s="675"/>
      <c r="DC11" s="675"/>
      <c r="DD11" s="648">
        <v>331749</v>
      </c>
      <c r="DE11" s="643"/>
      <c r="DF11" s="643"/>
      <c r="DG11" s="643"/>
      <c r="DH11" s="643"/>
      <c r="DI11" s="643"/>
      <c r="DJ11" s="643"/>
      <c r="DK11" s="643"/>
      <c r="DL11" s="643"/>
      <c r="DM11" s="643"/>
      <c r="DN11" s="643"/>
      <c r="DO11" s="643"/>
      <c r="DP11" s="644"/>
      <c r="DQ11" s="648">
        <v>426204</v>
      </c>
      <c r="DR11" s="643"/>
      <c r="DS11" s="643"/>
      <c r="DT11" s="643"/>
      <c r="DU11" s="643"/>
      <c r="DV11" s="643"/>
      <c r="DW11" s="643"/>
      <c r="DX11" s="643"/>
      <c r="DY11" s="643"/>
      <c r="DZ11" s="643"/>
      <c r="EA11" s="643"/>
      <c r="EB11" s="643"/>
      <c r="EC11" s="689"/>
    </row>
    <row r="12" spans="2:143" ht="11.25" customHeight="1" x14ac:dyDescent="0.15">
      <c r="B12" s="639" t="s">
        <v>252</v>
      </c>
      <c r="C12" s="640"/>
      <c r="D12" s="640"/>
      <c r="E12" s="640"/>
      <c r="F12" s="640"/>
      <c r="G12" s="640"/>
      <c r="H12" s="640"/>
      <c r="I12" s="640"/>
      <c r="J12" s="640"/>
      <c r="K12" s="640"/>
      <c r="L12" s="640"/>
      <c r="M12" s="640"/>
      <c r="N12" s="640"/>
      <c r="O12" s="640"/>
      <c r="P12" s="640"/>
      <c r="Q12" s="641"/>
      <c r="R12" s="642" t="s">
        <v>235</v>
      </c>
      <c r="S12" s="643"/>
      <c r="T12" s="643"/>
      <c r="U12" s="643"/>
      <c r="V12" s="643"/>
      <c r="W12" s="643"/>
      <c r="X12" s="643"/>
      <c r="Y12" s="644"/>
      <c r="Z12" s="675" t="s">
        <v>235</v>
      </c>
      <c r="AA12" s="675"/>
      <c r="AB12" s="675"/>
      <c r="AC12" s="675"/>
      <c r="AD12" s="676" t="s">
        <v>177</v>
      </c>
      <c r="AE12" s="676"/>
      <c r="AF12" s="676"/>
      <c r="AG12" s="676"/>
      <c r="AH12" s="676"/>
      <c r="AI12" s="676"/>
      <c r="AJ12" s="676"/>
      <c r="AK12" s="676"/>
      <c r="AL12" s="645" t="s">
        <v>235</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689658</v>
      </c>
      <c r="BH12" s="643"/>
      <c r="BI12" s="643"/>
      <c r="BJ12" s="643"/>
      <c r="BK12" s="643"/>
      <c r="BL12" s="643"/>
      <c r="BM12" s="643"/>
      <c r="BN12" s="644"/>
      <c r="BO12" s="675">
        <v>54</v>
      </c>
      <c r="BP12" s="675"/>
      <c r="BQ12" s="675"/>
      <c r="BR12" s="675"/>
      <c r="BS12" s="648" t="s">
        <v>235</v>
      </c>
      <c r="BT12" s="643"/>
      <c r="BU12" s="643"/>
      <c r="BV12" s="643"/>
      <c r="BW12" s="643"/>
      <c r="BX12" s="643"/>
      <c r="BY12" s="643"/>
      <c r="BZ12" s="643"/>
      <c r="CA12" s="643"/>
      <c r="CB12" s="689"/>
      <c r="CD12" s="681" t="s">
        <v>254</v>
      </c>
      <c r="CE12" s="682"/>
      <c r="CF12" s="682"/>
      <c r="CG12" s="682"/>
      <c r="CH12" s="682"/>
      <c r="CI12" s="682"/>
      <c r="CJ12" s="682"/>
      <c r="CK12" s="682"/>
      <c r="CL12" s="682"/>
      <c r="CM12" s="682"/>
      <c r="CN12" s="682"/>
      <c r="CO12" s="682"/>
      <c r="CP12" s="682"/>
      <c r="CQ12" s="683"/>
      <c r="CR12" s="642">
        <v>650098</v>
      </c>
      <c r="CS12" s="643"/>
      <c r="CT12" s="643"/>
      <c r="CU12" s="643"/>
      <c r="CV12" s="643"/>
      <c r="CW12" s="643"/>
      <c r="CX12" s="643"/>
      <c r="CY12" s="644"/>
      <c r="CZ12" s="675">
        <v>5.2</v>
      </c>
      <c r="DA12" s="675"/>
      <c r="DB12" s="675"/>
      <c r="DC12" s="675"/>
      <c r="DD12" s="648">
        <v>21408</v>
      </c>
      <c r="DE12" s="643"/>
      <c r="DF12" s="643"/>
      <c r="DG12" s="643"/>
      <c r="DH12" s="643"/>
      <c r="DI12" s="643"/>
      <c r="DJ12" s="643"/>
      <c r="DK12" s="643"/>
      <c r="DL12" s="643"/>
      <c r="DM12" s="643"/>
      <c r="DN12" s="643"/>
      <c r="DO12" s="643"/>
      <c r="DP12" s="644"/>
      <c r="DQ12" s="648">
        <v>466885</v>
      </c>
      <c r="DR12" s="643"/>
      <c r="DS12" s="643"/>
      <c r="DT12" s="643"/>
      <c r="DU12" s="643"/>
      <c r="DV12" s="643"/>
      <c r="DW12" s="643"/>
      <c r="DX12" s="643"/>
      <c r="DY12" s="643"/>
      <c r="DZ12" s="643"/>
      <c r="EA12" s="643"/>
      <c r="EB12" s="643"/>
      <c r="EC12" s="689"/>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235</v>
      </c>
      <c r="S13" s="643"/>
      <c r="T13" s="643"/>
      <c r="U13" s="643"/>
      <c r="V13" s="643"/>
      <c r="W13" s="643"/>
      <c r="X13" s="643"/>
      <c r="Y13" s="644"/>
      <c r="Z13" s="675" t="s">
        <v>235</v>
      </c>
      <c r="AA13" s="675"/>
      <c r="AB13" s="675"/>
      <c r="AC13" s="675"/>
      <c r="AD13" s="676" t="s">
        <v>137</v>
      </c>
      <c r="AE13" s="676"/>
      <c r="AF13" s="676"/>
      <c r="AG13" s="676"/>
      <c r="AH13" s="676"/>
      <c r="AI13" s="676"/>
      <c r="AJ13" s="676"/>
      <c r="AK13" s="676"/>
      <c r="AL13" s="645" t="s">
        <v>235</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625898</v>
      </c>
      <c r="BH13" s="643"/>
      <c r="BI13" s="643"/>
      <c r="BJ13" s="643"/>
      <c r="BK13" s="643"/>
      <c r="BL13" s="643"/>
      <c r="BM13" s="643"/>
      <c r="BN13" s="644"/>
      <c r="BO13" s="675">
        <v>49</v>
      </c>
      <c r="BP13" s="675"/>
      <c r="BQ13" s="675"/>
      <c r="BR13" s="675"/>
      <c r="BS13" s="648" t="s">
        <v>235</v>
      </c>
      <c r="BT13" s="643"/>
      <c r="BU13" s="643"/>
      <c r="BV13" s="643"/>
      <c r="BW13" s="643"/>
      <c r="BX13" s="643"/>
      <c r="BY13" s="643"/>
      <c r="BZ13" s="643"/>
      <c r="CA13" s="643"/>
      <c r="CB13" s="689"/>
      <c r="CD13" s="681" t="s">
        <v>257</v>
      </c>
      <c r="CE13" s="682"/>
      <c r="CF13" s="682"/>
      <c r="CG13" s="682"/>
      <c r="CH13" s="682"/>
      <c r="CI13" s="682"/>
      <c r="CJ13" s="682"/>
      <c r="CK13" s="682"/>
      <c r="CL13" s="682"/>
      <c r="CM13" s="682"/>
      <c r="CN13" s="682"/>
      <c r="CO13" s="682"/>
      <c r="CP13" s="682"/>
      <c r="CQ13" s="683"/>
      <c r="CR13" s="642">
        <v>619136</v>
      </c>
      <c r="CS13" s="643"/>
      <c r="CT13" s="643"/>
      <c r="CU13" s="643"/>
      <c r="CV13" s="643"/>
      <c r="CW13" s="643"/>
      <c r="CX13" s="643"/>
      <c r="CY13" s="644"/>
      <c r="CZ13" s="675">
        <v>4.9000000000000004</v>
      </c>
      <c r="DA13" s="675"/>
      <c r="DB13" s="675"/>
      <c r="DC13" s="675"/>
      <c r="DD13" s="648">
        <v>401166</v>
      </c>
      <c r="DE13" s="643"/>
      <c r="DF13" s="643"/>
      <c r="DG13" s="643"/>
      <c r="DH13" s="643"/>
      <c r="DI13" s="643"/>
      <c r="DJ13" s="643"/>
      <c r="DK13" s="643"/>
      <c r="DL13" s="643"/>
      <c r="DM13" s="643"/>
      <c r="DN13" s="643"/>
      <c r="DO13" s="643"/>
      <c r="DP13" s="644"/>
      <c r="DQ13" s="648">
        <v>194574</v>
      </c>
      <c r="DR13" s="643"/>
      <c r="DS13" s="643"/>
      <c r="DT13" s="643"/>
      <c r="DU13" s="643"/>
      <c r="DV13" s="643"/>
      <c r="DW13" s="643"/>
      <c r="DX13" s="643"/>
      <c r="DY13" s="643"/>
      <c r="DZ13" s="643"/>
      <c r="EA13" s="643"/>
      <c r="EB13" s="643"/>
      <c r="EC13" s="689"/>
    </row>
    <row r="14" spans="2:143" ht="11.25" customHeight="1" x14ac:dyDescent="0.15">
      <c r="B14" s="639" t="s">
        <v>258</v>
      </c>
      <c r="C14" s="640"/>
      <c r="D14" s="640"/>
      <c r="E14" s="640"/>
      <c r="F14" s="640"/>
      <c r="G14" s="640"/>
      <c r="H14" s="640"/>
      <c r="I14" s="640"/>
      <c r="J14" s="640"/>
      <c r="K14" s="640"/>
      <c r="L14" s="640"/>
      <c r="M14" s="640"/>
      <c r="N14" s="640"/>
      <c r="O14" s="640"/>
      <c r="P14" s="640"/>
      <c r="Q14" s="641"/>
      <c r="R14" s="642" t="s">
        <v>235</v>
      </c>
      <c r="S14" s="643"/>
      <c r="T14" s="643"/>
      <c r="U14" s="643"/>
      <c r="V14" s="643"/>
      <c r="W14" s="643"/>
      <c r="X14" s="643"/>
      <c r="Y14" s="644"/>
      <c r="Z14" s="675" t="s">
        <v>235</v>
      </c>
      <c r="AA14" s="675"/>
      <c r="AB14" s="675"/>
      <c r="AC14" s="675"/>
      <c r="AD14" s="676" t="s">
        <v>137</v>
      </c>
      <c r="AE14" s="676"/>
      <c r="AF14" s="676"/>
      <c r="AG14" s="676"/>
      <c r="AH14" s="676"/>
      <c r="AI14" s="676"/>
      <c r="AJ14" s="676"/>
      <c r="AK14" s="676"/>
      <c r="AL14" s="645" t="s">
        <v>177</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54232</v>
      </c>
      <c r="BH14" s="643"/>
      <c r="BI14" s="643"/>
      <c r="BJ14" s="643"/>
      <c r="BK14" s="643"/>
      <c r="BL14" s="643"/>
      <c r="BM14" s="643"/>
      <c r="BN14" s="644"/>
      <c r="BO14" s="675">
        <v>4.2</v>
      </c>
      <c r="BP14" s="675"/>
      <c r="BQ14" s="675"/>
      <c r="BR14" s="675"/>
      <c r="BS14" s="648" t="s">
        <v>235</v>
      </c>
      <c r="BT14" s="643"/>
      <c r="BU14" s="643"/>
      <c r="BV14" s="643"/>
      <c r="BW14" s="643"/>
      <c r="BX14" s="643"/>
      <c r="BY14" s="643"/>
      <c r="BZ14" s="643"/>
      <c r="CA14" s="643"/>
      <c r="CB14" s="689"/>
      <c r="CD14" s="681" t="s">
        <v>260</v>
      </c>
      <c r="CE14" s="682"/>
      <c r="CF14" s="682"/>
      <c r="CG14" s="682"/>
      <c r="CH14" s="682"/>
      <c r="CI14" s="682"/>
      <c r="CJ14" s="682"/>
      <c r="CK14" s="682"/>
      <c r="CL14" s="682"/>
      <c r="CM14" s="682"/>
      <c r="CN14" s="682"/>
      <c r="CO14" s="682"/>
      <c r="CP14" s="682"/>
      <c r="CQ14" s="683"/>
      <c r="CR14" s="642">
        <v>424711</v>
      </c>
      <c r="CS14" s="643"/>
      <c r="CT14" s="643"/>
      <c r="CU14" s="643"/>
      <c r="CV14" s="643"/>
      <c r="CW14" s="643"/>
      <c r="CX14" s="643"/>
      <c r="CY14" s="644"/>
      <c r="CZ14" s="675">
        <v>3.4</v>
      </c>
      <c r="DA14" s="675"/>
      <c r="DB14" s="675"/>
      <c r="DC14" s="675"/>
      <c r="DD14" s="648">
        <v>40453</v>
      </c>
      <c r="DE14" s="643"/>
      <c r="DF14" s="643"/>
      <c r="DG14" s="643"/>
      <c r="DH14" s="643"/>
      <c r="DI14" s="643"/>
      <c r="DJ14" s="643"/>
      <c r="DK14" s="643"/>
      <c r="DL14" s="643"/>
      <c r="DM14" s="643"/>
      <c r="DN14" s="643"/>
      <c r="DO14" s="643"/>
      <c r="DP14" s="644"/>
      <c r="DQ14" s="648">
        <v>379728</v>
      </c>
      <c r="DR14" s="643"/>
      <c r="DS14" s="643"/>
      <c r="DT14" s="643"/>
      <c r="DU14" s="643"/>
      <c r="DV14" s="643"/>
      <c r="DW14" s="643"/>
      <c r="DX14" s="643"/>
      <c r="DY14" s="643"/>
      <c r="DZ14" s="643"/>
      <c r="EA14" s="643"/>
      <c r="EB14" s="643"/>
      <c r="EC14" s="689"/>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177</v>
      </c>
      <c r="S15" s="643"/>
      <c r="T15" s="643"/>
      <c r="U15" s="643"/>
      <c r="V15" s="643"/>
      <c r="W15" s="643"/>
      <c r="X15" s="643"/>
      <c r="Y15" s="644"/>
      <c r="Z15" s="675" t="s">
        <v>235</v>
      </c>
      <c r="AA15" s="675"/>
      <c r="AB15" s="675"/>
      <c r="AC15" s="675"/>
      <c r="AD15" s="676" t="s">
        <v>235</v>
      </c>
      <c r="AE15" s="676"/>
      <c r="AF15" s="676"/>
      <c r="AG15" s="676"/>
      <c r="AH15" s="676"/>
      <c r="AI15" s="676"/>
      <c r="AJ15" s="676"/>
      <c r="AK15" s="676"/>
      <c r="AL15" s="645" t="s">
        <v>235</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85768</v>
      </c>
      <c r="BH15" s="643"/>
      <c r="BI15" s="643"/>
      <c r="BJ15" s="643"/>
      <c r="BK15" s="643"/>
      <c r="BL15" s="643"/>
      <c r="BM15" s="643"/>
      <c r="BN15" s="644"/>
      <c r="BO15" s="675">
        <v>6.7</v>
      </c>
      <c r="BP15" s="675"/>
      <c r="BQ15" s="675"/>
      <c r="BR15" s="675"/>
      <c r="BS15" s="648" t="s">
        <v>177</v>
      </c>
      <c r="BT15" s="643"/>
      <c r="BU15" s="643"/>
      <c r="BV15" s="643"/>
      <c r="BW15" s="643"/>
      <c r="BX15" s="643"/>
      <c r="BY15" s="643"/>
      <c r="BZ15" s="643"/>
      <c r="CA15" s="643"/>
      <c r="CB15" s="689"/>
      <c r="CD15" s="681" t="s">
        <v>263</v>
      </c>
      <c r="CE15" s="682"/>
      <c r="CF15" s="682"/>
      <c r="CG15" s="682"/>
      <c r="CH15" s="682"/>
      <c r="CI15" s="682"/>
      <c r="CJ15" s="682"/>
      <c r="CK15" s="682"/>
      <c r="CL15" s="682"/>
      <c r="CM15" s="682"/>
      <c r="CN15" s="682"/>
      <c r="CO15" s="682"/>
      <c r="CP15" s="682"/>
      <c r="CQ15" s="683"/>
      <c r="CR15" s="642">
        <v>1032656</v>
      </c>
      <c r="CS15" s="643"/>
      <c r="CT15" s="643"/>
      <c r="CU15" s="643"/>
      <c r="CV15" s="643"/>
      <c r="CW15" s="643"/>
      <c r="CX15" s="643"/>
      <c r="CY15" s="644"/>
      <c r="CZ15" s="675">
        <v>8.1999999999999993</v>
      </c>
      <c r="DA15" s="675"/>
      <c r="DB15" s="675"/>
      <c r="DC15" s="675"/>
      <c r="DD15" s="648">
        <v>124721</v>
      </c>
      <c r="DE15" s="643"/>
      <c r="DF15" s="643"/>
      <c r="DG15" s="643"/>
      <c r="DH15" s="643"/>
      <c r="DI15" s="643"/>
      <c r="DJ15" s="643"/>
      <c r="DK15" s="643"/>
      <c r="DL15" s="643"/>
      <c r="DM15" s="643"/>
      <c r="DN15" s="643"/>
      <c r="DO15" s="643"/>
      <c r="DP15" s="644"/>
      <c r="DQ15" s="648">
        <v>718042</v>
      </c>
      <c r="DR15" s="643"/>
      <c r="DS15" s="643"/>
      <c r="DT15" s="643"/>
      <c r="DU15" s="643"/>
      <c r="DV15" s="643"/>
      <c r="DW15" s="643"/>
      <c r="DX15" s="643"/>
      <c r="DY15" s="643"/>
      <c r="DZ15" s="643"/>
      <c r="EA15" s="643"/>
      <c r="EB15" s="643"/>
      <c r="EC15" s="689"/>
    </row>
    <row r="16" spans="2:143" ht="11.25" customHeight="1" x14ac:dyDescent="0.15">
      <c r="B16" s="639" t="s">
        <v>264</v>
      </c>
      <c r="C16" s="640"/>
      <c r="D16" s="640"/>
      <c r="E16" s="640"/>
      <c r="F16" s="640"/>
      <c r="G16" s="640"/>
      <c r="H16" s="640"/>
      <c r="I16" s="640"/>
      <c r="J16" s="640"/>
      <c r="K16" s="640"/>
      <c r="L16" s="640"/>
      <c r="M16" s="640"/>
      <c r="N16" s="640"/>
      <c r="O16" s="640"/>
      <c r="P16" s="640"/>
      <c r="Q16" s="641"/>
      <c r="R16" s="642">
        <v>3162</v>
      </c>
      <c r="S16" s="643"/>
      <c r="T16" s="643"/>
      <c r="U16" s="643"/>
      <c r="V16" s="643"/>
      <c r="W16" s="643"/>
      <c r="X16" s="643"/>
      <c r="Y16" s="644"/>
      <c r="Z16" s="675">
        <v>0</v>
      </c>
      <c r="AA16" s="675"/>
      <c r="AB16" s="675"/>
      <c r="AC16" s="675"/>
      <c r="AD16" s="676">
        <v>3162</v>
      </c>
      <c r="AE16" s="676"/>
      <c r="AF16" s="676"/>
      <c r="AG16" s="676"/>
      <c r="AH16" s="676"/>
      <c r="AI16" s="676"/>
      <c r="AJ16" s="676"/>
      <c r="AK16" s="676"/>
      <c r="AL16" s="645">
        <v>0.1</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t="s">
        <v>235</v>
      </c>
      <c r="BH16" s="643"/>
      <c r="BI16" s="643"/>
      <c r="BJ16" s="643"/>
      <c r="BK16" s="643"/>
      <c r="BL16" s="643"/>
      <c r="BM16" s="643"/>
      <c r="BN16" s="644"/>
      <c r="BO16" s="675" t="s">
        <v>235</v>
      </c>
      <c r="BP16" s="675"/>
      <c r="BQ16" s="675"/>
      <c r="BR16" s="675"/>
      <c r="BS16" s="648" t="s">
        <v>235</v>
      </c>
      <c r="BT16" s="643"/>
      <c r="BU16" s="643"/>
      <c r="BV16" s="643"/>
      <c r="BW16" s="643"/>
      <c r="BX16" s="643"/>
      <c r="BY16" s="643"/>
      <c r="BZ16" s="643"/>
      <c r="CA16" s="643"/>
      <c r="CB16" s="689"/>
      <c r="CD16" s="681" t="s">
        <v>266</v>
      </c>
      <c r="CE16" s="682"/>
      <c r="CF16" s="682"/>
      <c r="CG16" s="682"/>
      <c r="CH16" s="682"/>
      <c r="CI16" s="682"/>
      <c r="CJ16" s="682"/>
      <c r="CK16" s="682"/>
      <c r="CL16" s="682"/>
      <c r="CM16" s="682"/>
      <c r="CN16" s="682"/>
      <c r="CO16" s="682"/>
      <c r="CP16" s="682"/>
      <c r="CQ16" s="683"/>
      <c r="CR16" s="642">
        <v>337129</v>
      </c>
      <c r="CS16" s="643"/>
      <c r="CT16" s="643"/>
      <c r="CU16" s="643"/>
      <c r="CV16" s="643"/>
      <c r="CW16" s="643"/>
      <c r="CX16" s="643"/>
      <c r="CY16" s="644"/>
      <c r="CZ16" s="675">
        <v>2.7</v>
      </c>
      <c r="DA16" s="675"/>
      <c r="DB16" s="675"/>
      <c r="DC16" s="675"/>
      <c r="DD16" s="648" t="s">
        <v>137</v>
      </c>
      <c r="DE16" s="643"/>
      <c r="DF16" s="643"/>
      <c r="DG16" s="643"/>
      <c r="DH16" s="643"/>
      <c r="DI16" s="643"/>
      <c r="DJ16" s="643"/>
      <c r="DK16" s="643"/>
      <c r="DL16" s="643"/>
      <c r="DM16" s="643"/>
      <c r="DN16" s="643"/>
      <c r="DO16" s="643"/>
      <c r="DP16" s="644"/>
      <c r="DQ16" s="648">
        <v>42108</v>
      </c>
      <c r="DR16" s="643"/>
      <c r="DS16" s="643"/>
      <c r="DT16" s="643"/>
      <c r="DU16" s="643"/>
      <c r="DV16" s="643"/>
      <c r="DW16" s="643"/>
      <c r="DX16" s="643"/>
      <c r="DY16" s="643"/>
      <c r="DZ16" s="643"/>
      <c r="EA16" s="643"/>
      <c r="EB16" s="643"/>
      <c r="EC16" s="689"/>
    </row>
    <row r="17" spans="2:133" ht="11.25" customHeight="1" x14ac:dyDescent="0.15">
      <c r="B17" s="639" t="s">
        <v>267</v>
      </c>
      <c r="C17" s="640"/>
      <c r="D17" s="640"/>
      <c r="E17" s="640"/>
      <c r="F17" s="640"/>
      <c r="G17" s="640"/>
      <c r="H17" s="640"/>
      <c r="I17" s="640"/>
      <c r="J17" s="640"/>
      <c r="K17" s="640"/>
      <c r="L17" s="640"/>
      <c r="M17" s="640"/>
      <c r="N17" s="640"/>
      <c r="O17" s="640"/>
      <c r="P17" s="640"/>
      <c r="Q17" s="641"/>
      <c r="R17" s="642">
        <v>5725</v>
      </c>
      <c r="S17" s="643"/>
      <c r="T17" s="643"/>
      <c r="U17" s="643"/>
      <c r="V17" s="643"/>
      <c r="W17" s="643"/>
      <c r="X17" s="643"/>
      <c r="Y17" s="644"/>
      <c r="Z17" s="675">
        <v>0</v>
      </c>
      <c r="AA17" s="675"/>
      <c r="AB17" s="675"/>
      <c r="AC17" s="675"/>
      <c r="AD17" s="676">
        <v>5725</v>
      </c>
      <c r="AE17" s="676"/>
      <c r="AF17" s="676"/>
      <c r="AG17" s="676"/>
      <c r="AH17" s="676"/>
      <c r="AI17" s="676"/>
      <c r="AJ17" s="676"/>
      <c r="AK17" s="676"/>
      <c r="AL17" s="645">
        <v>0.1</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235</v>
      </c>
      <c r="BH17" s="643"/>
      <c r="BI17" s="643"/>
      <c r="BJ17" s="643"/>
      <c r="BK17" s="643"/>
      <c r="BL17" s="643"/>
      <c r="BM17" s="643"/>
      <c r="BN17" s="644"/>
      <c r="BO17" s="675" t="s">
        <v>177</v>
      </c>
      <c r="BP17" s="675"/>
      <c r="BQ17" s="675"/>
      <c r="BR17" s="675"/>
      <c r="BS17" s="648" t="s">
        <v>235</v>
      </c>
      <c r="BT17" s="643"/>
      <c r="BU17" s="643"/>
      <c r="BV17" s="643"/>
      <c r="BW17" s="643"/>
      <c r="BX17" s="643"/>
      <c r="BY17" s="643"/>
      <c r="BZ17" s="643"/>
      <c r="CA17" s="643"/>
      <c r="CB17" s="689"/>
      <c r="CD17" s="681" t="s">
        <v>269</v>
      </c>
      <c r="CE17" s="682"/>
      <c r="CF17" s="682"/>
      <c r="CG17" s="682"/>
      <c r="CH17" s="682"/>
      <c r="CI17" s="682"/>
      <c r="CJ17" s="682"/>
      <c r="CK17" s="682"/>
      <c r="CL17" s="682"/>
      <c r="CM17" s="682"/>
      <c r="CN17" s="682"/>
      <c r="CO17" s="682"/>
      <c r="CP17" s="682"/>
      <c r="CQ17" s="683"/>
      <c r="CR17" s="642">
        <v>1321804</v>
      </c>
      <c r="CS17" s="643"/>
      <c r="CT17" s="643"/>
      <c r="CU17" s="643"/>
      <c r="CV17" s="643"/>
      <c r="CW17" s="643"/>
      <c r="CX17" s="643"/>
      <c r="CY17" s="644"/>
      <c r="CZ17" s="675">
        <v>10.5</v>
      </c>
      <c r="DA17" s="675"/>
      <c r="DB17" s="675"/>
      <c r="DC17" s="675"/>
      <c r="DD17" s="648" t="s">
        <v>137</v>
      </c>
      <c r="DE17" s="643"/>
      <c r="DF17" s="643"/>
      <c r="DG17" s="643"/>
      <c r="DH17" s="643"/>
      <c r="DI17" s="643"/>
      <c r="DJ17" s="643"/>
      <c r="DK17" s="643"/>
      <c r="DL17" s="643"/>
      <c r="DM17" s="643"/>
      <c r="DN17" s="643"/>
      <c r="DO17" s="643"/>
      <c r="DP17" s="644"/>
      <c r="DQ17" s="648">
        <v>1275979</v>
      </c>
      <c r="DR17" s="643"/>
      <c r="DS17" s="643"/>
      <c r="DT17" s="643"/>
      <c r="DU17" s="643"/>
      <c r="DV17" s="643"/>
      <c r="DW17" s="643"/>
      <c r="DX17" s="643"/>
      <c r="DY17" s="643"/>
      <c r="DZ17" s="643"/>
      <c r="EA17" s="643"/>
      <c r="EB17" s="643"/>
      <c r="EC17" s="689"/>
    </row>
    <row r="18" spans="2:133" ht="11.25" customHeight="1" x14ac:dyDescent="0.15">
      <c r="B18" s="639" t="s">
        <v>270</v>
      </c>
      <c r="C18" s="640"/>
      <c r="D18" s="640"/>
      <c r="E18" s="640"/>
      <c r="F18" s="640"/>
      <c r="G18" s="640"/>
      <c r="H18" s="640"/>
      <c r="I18" s="640"/>
      <c r="J18" s="640"/>
      <c r="K18" s="640"/>
      <c r="L18" s="640"/>
      <c r="M18" s="640"/>
      <c r="N18" s="640"/>
      <c r="O18" s="640"/>
      <c r="P18" s="640"/>
      <c r="Q18" s="641"/>
      <c r="R18" s="642">
        <v>5306</v>
      </c>
      <c r="S18" s="643"/>
      <c r="T18" s="643"/>
      <c r="U18" s="643"/>
      <c r="V18" s="643"/>
      <c r="W18" s="643"/>
      <c r="X18" s="643"/>
      <c r="Y18" s="644"/>
      <c r="Z18" s="675">
        <v>0</v>
      </c>
      <c r="AA18" s="675"/>
      <c r="AB18" s="675"/>
      <c r="AC18" s="675"/>
      <c r="AD18" s="676">
        <v>5306</v>
      </c>
      <c r="AE18" s="676"/>
      <c r="AF18" s="676"/>
      <c r="AG18" s="676"/>
      <c r="AH18" s="676"/>
      <c r="AI18" s="676"/>
      <c r="AJ18" s="676"/>
      <c r="AK18" s="676"/>
      <c r="AL18" s="645">
        <v>0.1</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177</v>
      </c>
      <c r="BP18" s="675"/>
      <c r="BQ18" s="675"/>
      <c r="BR18" s="675"/>
      <c r="BS18" s="648" t="s">
        <v>177</v>
      </c>
      <c r="BT18" s="643"/>
      <c r="BU18" s="643"/>
      <c r="BV18" s="643"/>
      <c r="BW18" s="643"/>
      <c r="BX18" s="643"/>
      <c r="BY18" s="643"/>
      <c r="BZ18" s="643"/>
      <c r="CA18" s="643"/>
      <c r="CB18" s="689"/>
      <c r="CD18" s="681" t="s">
        <v>272</v>
      </c>
      <c r="CE18" s="682"/>
      <c r="CF18" s="682"/>
      <c r="CG18" s="682"/>
      <c r="CH18" s="682"/>
      <c r="CI18" s="682"/>
      <c r="CJ18" s="682"/>
      <c r="CK18" s="682"/>
      <c r="CL18" s="682"/>
      <c r="CM18" s="682"/>
      <c r="CN18" s="682"/>
      <c r="CO18" s="682"/>
      <c r="CP18" s="682"/>
      <c r="CQ18" s="683"/>
      <c r="CR18" s="642">
        <v>4574</v>
      </c>
      <c r="CS18" s="643"/>
      <c r="CT18" s="643"/>
      <c r="CU18" s="643"/>
      <c r="CV18" s="643"/>
      <c r="CW18" s="643"/>
      <c r="CX18" s="643"/>
      <c r="CY18" s="644"/>
      <c r="CZ18" s="675">
        <v>0</v>
      </c>
      <c r="DA18" s="675"/>
      <c r="DB18" s="675"/>
      <c r="DC18" s="675"/>
      <c r="DD18" s="648" t="s">
        <v>235</v>
      </c>
      <c r="DE18" s="643"/>
      <c r="DF18" s="643"/>
      <c r="DG18" s="643"/>
      <c r="DH18" s="643"/>
      <c r="DI18" s="643"/>
      <c r="DJ18" s="643"/>
      <c r="DK18" s="643"/>
      <c r="DL18" s="643"/>
      <c r="DM18" s="643"/>
      <c r="DN18" s="643"/>
      <c r="DO18" s="643"/>
      <c r="DP18" s="644"/>
      <c r="DQ18" s="648">
        <v>4574</v>
      </c>
      <c r="DR18" s="643"/>
      <c r="DS18" s="643"/>
      <c r="DT18" s="643"/>
      <c r="DU18" s="643"/>
      <c r="DV18" s="643"/>
      <c r="DW18" s="643"/>
      <c r="DX18" s="643"/>
      <c r="DY18" s="643"/>
      <c r="DZ18" s="643"/>
      <c r="EA18" s="643"/>
      <c r="EB18" s="643"/>
      <c r="EC18" s="689"/>
    </row>
    <row r="19" spans="2:133" ht="11.25" customHeight="1" x14ac:dyDescent="0.15">
      <c r="B19" s="639" t="s">
        <v>273</v>
      </c>
      <c r="C19" s="640"/>
      <c r="D19" s="640"/>
      <c r="E19" s="640"/>
      <c r="F19" s="640"/>
      <c r="G19" s="640"/>
      <c r="H19" s="640"/>
      <c r="I19" s="640"/>
      <c r="J19" s="640"/>
      <c r="K19" s="640"/>
      <c r="L19" s="640"/>
      <c r="M19" s="640"/>
      <c r="N19" s="640"/>
      <c r="O19" s="640"/>
      <c r="P19" s="640"/>
      <c r="Q19" s="641"/>
      <c r="R19" s="642">
        <v>2974</v>
      </c>
      <c r="S19" s="643"/>
      <c r="T19" s="643"/>
      <c r="U19" s="643"/>
      <c r="V19" s="643"/>
      <c r="W19" s="643"/>
      <c r="X19" s="643"/>
      <c r="Y19" s="644"/>
      <c r="Z19" s="675">
        <v>0</v>
      </c>
      <c r="AA19" s="675"/>
      <c r="AB19" s="675"/>
      <c r="AC19" s="675"/>
      <c r="AD19" s="676">
        <v>2974</v>
      </c>
      <c r="AE19" s="676"/>
      <c r="AF19" s="676"/>
      <c r="AG19" s="676"/>
      <c r="AH19" s="676"/>
      <c r="AI19" s="676"/>
      <c r="AJ19" s="676"/>
      <c r="AK19" s="676"/>
      <c r="AL19" s="645">
        <v>0.1</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4053</v>
      </c>
      <c r="BH19" s="643"/>
      <c r="BI19" s="643"/>
      <c r="BJ19" s="643"/>
      <c r="BK19" s="643"/>
      <c r="BL19" s="643"/>
      <c r="BM19" s="643"/>
      <c r="BN19" s="644"/>
      <c r="BO19" s="675">
        <v>0.3</v>
      </c>
      <c r="BP19" s="675"/>
      <c r="BQ19" s="675"/>
      <c r="BR19" s="675"/>
      <c r="BS19" s="648" t="s">
        <v>137</v>
      </c>
      <c r="BT19" s="643"/>
      <c r="BU19" s="643"/>
      <c r="BV19" s="643"/>
      <c r="BW19" s="643"/>
      <c r="BX19" s="643"/>
      <c r="BY19" s="643"/>
      <c r="BZ19" s="643"/>
      <c r="CA19" s="643"/>
      <c r="CB19" s="689"/>
      <c r="CD19" s="681" t="s">
        <v>275</v>
      </c>
      <c r="CE19" s="682"/>
      <c r="CF19" s="682"/>
      <c r="CG19" s="682"/>
      <c r="CH19" s="682"/>
      <c r="CI19" s="682"/>
      <c r="CJ19" s="682"/>
      <c r="CK19" s="682"/>
      <c r="CL19" s="682"/>
      <c r="CM19" s="682"/>
      <c r="CN19" s="682"/>
      <c r="CO19" s="682"/>
      <c r="CP19" s="682"/>
      <c r="CQ19" s="683"/>
      <c r="CR19" s="642" t="s">
        <v>235</v>
      </c>
      <c r="CS19" s="643"/>
      <c r="CT19" s="643"/>
      <c r="CU19" s="643"/>
      <c r="CV19" s="643"/>
      <c r="CW19" s="643"/>
      <c r="CX19" s="643"/>
      <c r="CY19" s="644"/>
      <c r="CZ19" s="675" t="s">
        <v>235</v>
      </c>
      <c r="DA19" s="675"/>
      <c r="DB19" s="675"/>
      <c r="DC19" s="675"/>
      <c r="DD19" s="648" t="s">
        <v>235</v>
      </c>
      <c r="DE19" s="643"/>
      <c r="DF19" s="643"/>
      <c r="DG19" s="643"/>
      <c r="DH19" s="643"/>
      <c r="DI19" s="643"/>
      <c r="DJ19" s="643"/>
      <c r="DK19" s="643"/>
      <c r="DL19" s="643"/>
      <c r="DM19" s="643"/>
      <c r="DN19" s="643"/>
      <c r="DO19" s="643"/>
      <c r="DP19" s="644"/>
      <c r="DQ19" s="648" t="s">
        <v>235</v>
      </c>
      <c r="DR19" s="643"/>
      <c r="DS19" s="643"/>
      <c r="DT19" s="643"/>
      <c r="DU19" s="643"/>
      <c r="DV19" s="643"/>
      <c r="DW19" s="643"/>
      <c r="DX19" s="643"/>
      <c r="DY19" s="643"/>
      <c r="DZ19" s="643"/>
      <c r="EA19" s="643"/>
      <c r="EB19" s="643"/>
      <c r="EC19" s="689"/>
    </row>
    <row r="20" spans="2:133" ht="11.25" customHeight="1" x14ac:dyDescent="0.15">
      <c r="B20" s="639" t="s">
        <v>276</v>
      </c>
      <c r="C20" s="640"/>
      <c r="D20" s="640"/>
      <c r="E20" s="640"/>
      <c r="F20" s="640"/>
      <c r="G20" s="640"/>
      <c r="H20" s="640"/>
      <c r="I20" s="640"/>
      <c r="J20" s="640"/>
      <c r="K20" s="640"/>
      <c r="L20" s="640"/>
      <c r="M20" s="640"/>
      <c r="N20" s="640"/>
      <c r="O20" s="640"/>
      <c r="P20" s="640"/>
      <c r="Q20" s="641"/>
      <c r="R20" s="642">
        <v>1676</v>
      </c>
      <c r="S20" s="643"/>
      <c r="T20" s="643"/>
      <c r="U20" s="643"/>
      <c r="V20" s="643"/>
      <c r="W20" s="643"/>
      <c r="X20" s="643"/>
      <c r="Y20" s="644"/>
      <c r="Z20" s="675">
        <v>0</v>
      </c>
      <c r="AA20" s="675"/>
      <c r="AB20" s="675"/>
      <c r="AC20" s="675"/>
      <c r="AD20" s="676">
        <v>1676</v>
      </c>
      <c r="AE20" s="676"/>
      <c r="AF20" s="676"/>
      <c r="AG20" s="676"/>
      <c r="AH20" s="676"/>
      <c r="AI20" s="676"/>
      <c r="AJ20" s="676"/>
      <c r="AK20" s="676"/>
      <c r="AL20" s="645">
        <v>0</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4053</v>
      </c>
      <c r="BH20" s="643"/>
      <c r="BI20" s="643"/>
      <c r="BJ20" s="643"/>
      <c r="BK20" s="643"/>
      <c r="BL20" s="643"/>
      <c r="BM20" s="643"/>
      <c r="BN20" s="644"/>
      <c r="BO20" s="675">
        <v>0.3</v>
      </c>
      <c r="BP20" s="675"/>
      <c r="BQ20" s="675"/>
      <c r="BR20" s="675"/>
      <c r="BS20" s="648" t="s">
        <v>137</v>
      </c>
      <c r="BT20" s="643"/>
      <c r="BU20" s="643"/>
      <c r="BV20" s="643"/>
      <c r="BW20" s="643"/>
      <c r="BX20" s="643"/>
      <c r="BY20" s="643"/>
      <c r="BZ20" s="643"/>
      <c r="CA20" s="643"/>
      <c r="CB20" s="689"/>
      <c r="CD20" s="681" t="s">
        <v>278</v>
      </c>
      <c r="CE20" s="682"/>
      <c r="CF20" s="682"/>
      <c r="CG20" s="682"/>
      <c r="CH20" s="682"/>
      <c r="CI20" s="682"/>
      <c r="CJ20" s="682"/>
      <c r="CK20" s="682"/>
      <c r="CL20" s="682"/>
      <c r="CM20" s="682"/>
      <c r="CN20" s="682"/>
      <c r="CO20" s="682"/>
      <c r="CP20" s="682"/>
      <c r="CQ20" s="683"/>
      <c r="CR20" s="642">
        <v>12542944</v>
      </c>
      <c r="CS20" s="643"/>
      <c r="CT20" s="643"/>
      <c r="CU20" s="643"/>
      <c r="CV20" s="643"/>
      <c r="CW20" s="643"/>
      <c r="CX20" s="643"/>
      <c r="CY20" s="644"/>
      <c r="CZ20" s="675">
        <v>100</v>
      </c>
      <c r="DA20" s="675"/>
      <c r="DB20" s="675"/>
      <c r="DC20" s="675"/>
      <c r="DD20" s="648">
        <v>1231953</v>
      </c>
      <c r="DE20" s="643"/>
      <c r="DF20" s="643"/>
      <c r="DG20" s="643"/>
      <c r="DH20" s="643"/>
      <c r="DI20" s="643"/>
      <c r="DJ20" s="643"/>
      <c r="DK20" s="643"/>
      <c r="DL20" s="643"/>
      <c r="DM20" s="643"/>
      <c r="DN20" s="643"/>
      <c r="DO20" s="643"/>
      <c r="DP20" s="644"/>
      <c r="DQ20" s="648">
        <v>7078242</v>
      </c>
      <c r="DR20" s="643"/>
      <c r="DS20" s="643"/>
      <c r="DT20" s="643"/>
      <c r="DU20" s="643"/>
      <c r="DV20" s="643"/>
      <c r="DW20" s="643"/>
      <c r="DX20" s="643"/>
      <c r="DY20" s="643"/>
      <c r="DZ20" s="643"/>
      <c r="EA20" s="643"/>
      <c r="EB20" s="643"/>
      <c r="EC20" s="689"/>
    </row>
    <row r="21" spans="2:133" ht="11.25" customHeight="1" x14ac:dyDescent="0.15">
      <c r="B21" s="639" t="s">
        <v>279</v>
      </c>
      <c r="C21" s="640"/>
      <c r="D21" s="640"/>
      <c r="E21" s="640"/>
      <c r="F21" s="640"/>
      <c r="G21" s="640"/>
      <c r="H21" s="640"/>
      <c r="I21" s="640"/>
      <c r="J21" s="640"/>
      <c r="K21" s="640"/>
      <c r="L21" s="640"/>
      <c r="M21" s="640"/>
      <c r="N21" s="640"/>
      <c r="O21" s="640"/>
      <c r="P21" s="640"/>
      <c r="Q21" s="641"/>
      <c r="R21" s="642">
        <v>656</v>
      </c>
      <c r="S21" s="643"/>
      <c r="T21" s="643"/>
      <c r="U21" s="643"/>
      <c r="V21" s="643"/>
      <c r="W21" s="643"/>
      <c r="X21" s="643"/>
      <c r="Y21" s="644"/>
      <c r="Z21" s="675">
        <v>0</v>
      </c>
      <c r="AA21" s="675"/>
      <c r="AB21" s="675"/>
      <c r="AC21" s="675"/>
      <c r="AD21" s="676">
        <v>656</v>
      </c>
      <c r="AE21" s="676"/>
      <c r="AF21" s="676"/>
      <c r="AG21" s="676"/>
      <c r="AH21" s="676"/>
      <c r="AI21" s="676"/>
      <c r="AJ21" s="676"/>
      <c r="AK21" s="676"/>
      <c r="AL21" s="645">
        <v>0</v>
      </c>
      <c r="AM21" s="646"/>
      <c r="AN21" s="646"/>
      <c r="AO21" s="677"/>
      <c r="AP21" s="736" t="s">
        <v>280</v>
      </c>
      <c r="AQ21" s="744"/>
      <c r="AR21" s="744"/>
      <c r="AS21" s="744"/>
      <c r="AT21" s="744"/>
      <c r="AU21" s="744"/>
      <c r="AV21" s="744"/>
      <c r="AW21" s="744"/>
      <c r="AX21" s="744"/>
      <c r="AY21" s="744"/>
      <c r="AZ21" s="744"/>
      <c r="BA21" s="744"/>
      <c r="BB21" s="744"/>
      <c r="BC21" s="744"/>
      <c r="BD21" s="744"/>
      <c r="BE21" s="744"/>
      <c r="BF21" s="738"/>
      <c r="BG21" s="642">
        <v>4053</v>
      </c>
      <c r="BH21" s="643"/>
      <c r="BI21" s="643"/>
      <c r="BJ21" s="643"/>
      <c r="BK21" s="643"/>
      <c r="BL21" s="643"/>
      <c r="BM21" s="643"/>
      <c r="BN21" s="644"/>
      <c r="BO21" s="675">
        <v>0.3</v>
      </c>
      <c r="BP21" s="675"/>
      <c r="BQ21" s="675"/>
      <c r="BR21" s="675"/>
      <c r="BS21" s="648" t="s">
        <v>137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4578050</v>
      </c>
      <c r="S22" s="643"/>
      <c r="T22" s="643"/>
      <c r="U22" s="643"/>
      <c r="V22" s="643"/>
      <c r="W22" s="643"/>
      <c r="X22" s="643"/>
      <c r="Y22" s="644"/>
      <c r="Z22" s="675">
        <v>34.1</v>
      </c>
      <c r="AA22" s="675"/>
      <c r="AB22" s="675"/>
      <c r="AC22" s="675"/>
      <c r="AD22" s="676">
        <v>4183417</v>
      </c>
      <c r="AE22" s="676"/>
      <c r="AF22" s="676"/>
      <c r="AG22" s="676"/>
      <c r="AH22" s="676"/>
      <c r="AI22" s="676"/>
      <c r="AJ22" s="676"/>
      <c r="AK22" s="676"/>
      <c r="AL22" s="645">
        <v>70.400000000000006</v>
      </c>
      <c r="AM22" s="646"/>
      <c r="AN22" s="646"/>
      <c r="AO22" s="677"/>
      <c r="AP22" s="736" t="s">
        <v>282</v>
      </c>
      <c r="AQ22" s="744"/>
      <c r="AR22" s="744"/>
      <c r="AS22" s="744"/>
      <c r="AT22" s="744"/>
      <c r="AU22" s="744"/>
      <c r="AV22" s="744"/>
      <c r="AW22" s="744"/>
      <c r="AX22" s="744"/>
      <c r="AY22" s="744"/>
      <c r="AZ22" s="744"/>
      <c r="BA22" s="744"/>
      <c r="BB22" s="744"/>
      <c r="BC22" s="744"/>
      <c r="BD22" s="744"/>
      <c r="BE22" s="744"/>
      <c r="BF22" s="738"/>
      <c r="BG22" s="642" t="s">
        <v>137</v>
      </c>
      <c r="BH22" s="643"/>
      <c r="BI22" s="643"/>
      <c r="BJ22" s="643"/>
      <c r="BK22" s="643"/>
      <c r="BL22" s="643"/>
      <c r="BM22" s="643"/>
      <c r="BN22" s="644"/>
      <c r="BO22" s="675" t="s">
        <v>235</v>
      </c>
      <c r="BP22" s="675"/>
      <c r="BQ22" s="675"/>
      <c r="BR22" s="675"/>
      <c r="BS22" s="648" t="s">
        <v>235</v>
      </c>
      <c r="BT22" s="643"/>
      <c r="BU22" s="643"/>
      <c r="BV22" s="643"/>
      <c r="BW22" s="643"/>
      <c r="BX22" s="643"/>
      <c r="BY22" s="643"/>
      <c r="BZ22" s="643"/>
      <c r="CA22" s="643"/>
      <c r="CB22" s="689"/>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4183417</v>
      </c>
      <c r="S23" s="643"/>
      <c r="T23" s="643"/>
      <c r="U23" s="643"/>
      <c r="V23" s="643"/>
      <c r="W23" s="643"/>
      <c r="X23" s="643"/>
      <c r="Y23" s="644"/>
      <c r="Z23" s="675">
        <v>31.1</v>
      </c>
      <c r="AA23" s="675"/>
      <c r="AB23" s="675"/>
      <c r="AC23" s="675"/>
      <c r="AD23" s="676">
        <v>4183417</v>
      </c>
      <c r="AE23" s="676"/>
      <c r="AF23" s="676"/>
      <c r="AG23" s="676"/>
      <c r="AH23" s="676"/>
      <c r="AI23" s="676"/>
      <c r="AJ23" s="676"/>
      <c r="AK23" s="676"/>
      <c r="AL23" s="645">
        <v>70.400000000000006</v>
      </c>
      <c r="AM23" s="646"/>
      <c r="AN23" s="646"/>
      <c r="AO23" s="677"/>
      <c r="AP23" s="736" t="s">
        <v>285</v>
      </c>
      <c r="AQ23" s="744"/>
      <c r="AR23" s="744"/>
      <c r="AS23" s="744"/>
      <c r="AT23" s="744"/>
      <c r="AU23" s="744"/>
      <c r="AV23" s="744"/>
      <c r="AW23" s="744"/>
      <c r="AX23" s="744"/>
      <c r="AY23" s="744"/>
      <c r="AZ23" s="744"/>
      <c r="BA23" s="744"/>
      <c r="BB23" s="744"/>
      <c r="BC23" s="744"/>
      <c r="BD23" s="744"/>
      <c r="BE23" s="744"/>
      <c r="BF23" s="738"/>
      <c r="BG23" s="642" t="s">
        <v>235</v>
      </c>
      <c r="BH23" s="643"/>
      <c r="BI23" s="643"/>
      <c r="BJ23" s="643"/>
      <c r="BK23" s="643"/>
      <c r="BL23" s="643"/>
      <c r="BM23" s="643"/>
      <c r="BN23" s="644"/>
      <c r="BO23" s="675" t="s">
        <v>177</v>
      </c>
      <c r="BP23" s="675"/>
      <c r="BQ23" s="675"/>
      <c r="BR23" s="675"/>
      <c r="BS23" s="648" t="s">
        <v>177</v>
      </c>
      <c r="BT23" s="643"/>
      <c r="BU23" s="643"/>
      <c r="BV23" s="643"/>
      <c r="BW23" s="643"/>
      <c r="BX23" s="643"/>
      <c r="BY23" s="643"/>
      <c r="BZ23" s="643"/>
      <c r="CA23" s="643"/>
      <c r="CB23" s="689"/>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394633</v>
      </c>
      <c r="S24" s="643"/>
      <c r="T24" s="643"/>
      <c r="U24" s="643"/>
      <c r="V24" s="643"/>
      <c r="W24" s="643"/>
      <c r="X24" s="643"/>
      <c r="Y24" s="644"/>
      <c r="Z24" s="675">
        <v>2.9</v>
      </c>
      <c r="AA24" s="675"/>
      <c r="AB24" s="675"/>
      <c r="AC24" s="675"/>
      <c r="AD24" s="676" t="s">
        <v>177</v>
      </c>
      <c r="AE24" s="676"/>
      <c r="AF24" s="676"/>
      <c r="AG24" s="676"/>
      <c r="AH24" s="676"/>
      <c r="AI24" s="676"/>
      <c r="AJ24" s="676"/>
      <c r="AK24" s="676"/>
      <c r="AL24" s="645" t="s">
        <v>235</v>
      </c>
      <c r="AM24" s="646"/>
      <c r="AN24" s="646"/>
      <c r="AO24" s="677"/>
      <c r="AP24" s="736" t="s">
        <v>292</v>
      </c>
      <c r="AQ24" s="744"/>
      <c r="AR24" s="744"/>
      <c r="AS24" s="744"/>
      <c r="AT24" s="744"/>
      <c r="AU24" s="744"/>
      <c r="AV24" s="744"/>
      <c r="AW24" s="744"/>
      <c r="AX24" s="744"/>
      <c r="AY24" s="744"/>
      <c r="AZ24" s="744"/>
      <c r="BA24" s="744"/>
      <c r="BB24" s="744"/>
      <c r="BC24" s="744"/>
      <c r="BD24" s="744"/>
      <c r="BE24" s="744"/>
      <c r="BF24" s="738"/>
      <c r="BG24" s="642" t="s">
        <v>235</v>
      </c>
      <c r="BH24" s="643"/>
      <c r="BI24" s="643"/>
      <c r="BJ24" s="643"/>
      <c r="BK24" s="643"/>
      <c r="BL24" s="643"/>
      <c r="BM24" s="643"/>
      <c r="BN24" s="644"/>
      <c r="BO24" s="675" t="s">
        <v>177</v>
      </c>
      <c r="BP24" s="675"/>
      <c r="BQ24" s="675"/>
      <c r="BR24" s="675"/>
      <c r="BS24" s="648" t="s">
        <v>235</v>
      </c>
      <c r="BT24" s="643"/>
      <c r="BU24" s="643"/>
      <c r="BV24" s="643"/>
      <c r="BW24" s="643"/>
      <c r="BX24" s="643"/>
      <c r="BY24" s="643"/>
      <c r="BZ24" s="643"/>
      <c r="CA24" s="643"/>
      <c r="CB24" s="689"/>
      <c r="CD24" s="700" t="s">
        <v>293</v>
      </c>
      <c r="CE24" s="701"/>
      <c r="CF24" s="701"/>
      <c r="CG24" s="701"/>
      <c r="CH24" s="701"/>
      <c r="CI24" s="701"/>
      <c r="CJ24" s="701"/>
      <c r="CK24" s="701"/>
      <c r="CL24" s="701"/>
      <c r="CM24" s="701"/>
      <c r="CN24" s="701"/>
      <c r="CO24" s="701"/>
      <c r="CP24" s="701"/>
      <c r="CQ24" s="702"/>
      <c r="CR24" s="697">
        <v>4674511</v>
      </c>
      <c r="CS24" s="698"/>
      <c r="CT24" s="698"/>
      <c r="CU24" s="698"/>
      <c r="CV24" s="698"/>
      <c r="CW24" s="698"/>
      <c r="CX24" s="698"/>
      <c r="CY24" s="741"/>
      <c r="CZ24" s="742">
        <v>37.299999999999997</v>
      </c>
      <c r="DA24" s="713"/>
      <c r="DB24" s="713"/>
      <c r="DC24" s="745"/>
      <c r="DD24" s="740">
        <v>3159722</v>
      </c>
      <c r="DE24" s="698"/>
      <c r="DF24" s="698"/>
      <c r="DG24" s="698"/>
      <c r="DH24" s="698"/>
      <c r="DI24" s="698"/>
      <c r="DJ24" s="698"/>
      <c r="DK24" s="741"/>
      <c r="DL24" s="740">
        <v>3152805</v>
      </c>
      <c r="DM24" s="698"/>
      <c r="DN24" s="698"/>
      <c r="DO24" s="698"/>
      <c r="DP24" s="698"/>
      <c r="DQ24" s="698"/>
      <c r="DR24" s="698"/>
      <c r="DS24" s="698"/>
      <c r="DT24" s="698"/>
      <c r="DU24" s="698"/>
      <c r="DV24" s="741"/>
      <c r="DW24" s="742">
        <v>51.5</v>
      </c>
      <c r="DX24" s="713"/>
      <c r="DY24" s="713"/>
      <c r="DZ24" s="713"/>
      <c r="EA24" s="713"/>
      <c r="EB24" s="713"/>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t="s">
        <v>177</v>
      </c>
      <c r="S25" s="643"/>
      <c r="T25" s="643"/>
      <c r="U25" s="643"/>
      <c r="V25" s="643"/>
      <c r="W25" s="643"/>
      <c r="X25" s="643"/>
      <c r="Y25" s="644"/>
      <c r="Z25" s="675" t="s">
        <v>235</v>
      </c>
      <c r="AA25" s="675"/>
      <c r="AB25" s="675"/>
      <c r="AC25" s="675"/>
      <c r="AD25" s="676" t="s">
        <v>137</v>
      </c>
      <c r="AE25" s="676"/>
      <c r="AF25" s="676"/>
      <c r="AG25" s="676"/>
      <c r="AH25" s="676"/>
      <c r="AI25" s="676"/>
      <c r="AJ25" s="676"/>
      <c r="AK25" s="676"/>
      <c r="AL25" s="645" t="s">
        <v>235</v>
      </c>
      <c r="AM25" s="646"/>
      <c r="AN25" s="646"/>
      <c r="AO25" s="677"/>
      <c r="AP25" s="736" t="s">
        <v>295</v>
      </c>
      <c r="AQ25" s="744"/>
      <c r="AR25" s="744"/>
      <c r="AS25" s="744"/>
      <c r="AT25" s="744"/>
      <c r="AU25" s="744"/>
      <c r="AV25" s="744"/>
      <c r="AW25" s="744"/>
      <c r="AX25" s="744"/>
      <c r="AY25" s="744"/>
      <c r="AZ25" s="744"/>
      <c r="BA25" s="744"/>
      <c r="BB25" s="744"/>
      <c r="BC25" s="744"/>
      <c r="BD25" s="744"/>
      <c r="BE25" s="744"/>
      <c r="BF25" s="738"/>
      <c r="BG25" s="642" t="s">
        <v>137</v>
      </c>
      <c r="BH25" s="643"/>
      <c r="BI25" s="643"/>
      <c r="BJ25" s="643"/>
      <c r="BK25" s="643"/>
      <c r="BL25" s="643"/>
      <c r="BM25" s="643"/>
      <c r="BN25" s="644"/>
      <c r="BO25" s="675" t="s">
        <v>235</v>
      </c>
      <c r="BP25" s="675"/>
      <c r="BQ25" s="675"/>
      <c r="BR25" s="675"/>
      <c r="BS25" s="648" t="s">
        <v>235</v>
      </c>
      <c r="BT25" s="643"/>
      <c r="BU25" s="643"/>
      <c r="BV25" s="643"/>
      <c r="BW25" s="643"/>
      <c r="BX25" s="643"/>
      <c r="BY25" s="643"/>
      <c r="BZ25" s="643"/>
      <c r="CA25" s="643"/>
      <c r="CB25" s="689"/>
      <c r="CD25" s="681" t="s">
        <v>296</v>
      </c>
      <c r="CE25" s="682"/>
      <c r="CF25" s="682"/>
      <c r="CG25" s="682"/>
      <c r="CH25" s="682"/>
      <c r="CI25" s="682"/>
      <c r="CJ25" s="682"/>
      <c r="CK25" s="682"/>
      <c r="CL25" s="682"/>
      <c r="CM25" s="682"/>
      <c r="CN25" s="682"/>
      <c r="CO25" s="682"/>
      <c r="CP25" s="682"/>
      <c r="CQ25" s="683"/>
      <c r="CR25" s="642">
        <v>1628469</v>
      </c>
      <c r="CS25" s="661"/>
      <c r="CT25" s="661"/>
      <c r="CU25" s="661"/>
      <c r="CV25" s="661"/>
      <c r="CW25" s="661"/>
      <c r="CX25" s="661"/>
      <c r="CY25" s="662"/>
      <c r="CZ25" s="645">
        <v>13</v>
      </c>
      <c r="DA25" s="663"/>
      <c r="DB25" s="663"/>
      <c r="DC25" s="664"/>
      <c r="DD25" s="648">
        <v>1495713</v>
      </c>
      <c r="DE25" s="661"/>
      <c r="DF25" s="661"/>
      <c r="DG25" s="661"/>
      <c r="DH25" s="661"/>
      <c r="DI25" s="661"/>
      <c r="DJ25" s="661"/>
      <c r="DK25" s="662"/>
      <c r="DL25" s="648">
        <v>1488796</v>
      </c>
      <c r="DM25" s="661"/>
      <c r="DN25" s="661"/>
      <c r="DO25" s="661"/>
      <c r="DP25" s="661"/>
      <c r="DQ25" s="661"/>
      <c r="DR25" s="661"/>
      <c r="DS25" s="661"/>
      <c r="DT25" s="661"/>
      <c r="DU25" s="661"/>
      <c r="DV25" s="662"/>
      <c r="DW25" s="645">
        <v>24.3</v>
      </c>
      <c r="DX25" s="663"/>
      <c r="DY25" s="663"/>
      <c r="DZ25" s="663"/>
      <c r="EA25" s="663"/>
      <c r="EB25" s="663"/>
      <c r="EC25" s="684"/>
    </row>
    <row r="26" spans="2:133" ht="11.25" customHeight="1" x14ac:dyDescent="0.15">
      <c r="B26" s="639" t="s">
        <v>297</v>
      </c>
      <c r="C26" s="640"/>
      <c r="D26" s="640"/>
      <c r="E26" s="640"/>
      <c r="F26" s="640"/>
      <c r="G26" s="640"/>
      <c r="H26" s="640"/>
      <c r="I26" s="640"/>
      <c r="J26" s="640"/>
      <c r="K26" s="640"/>
      <c r="L26" s="640"/>
      <c r="M26" s="640"/>
      <c r="N26" s="640"/>
      <c r="O26" s="640"/>
      <c r="P26" s="640"/>
      <c r="Q26" s="641"/>
      <c r="R26" s="642">
        <v>6249914</v>
      </c>
      <c r="S26" s="643"/>
      <c r="T26" s="643"/>
      <c r="U26" s="643"/>
      <c r="V26" s="643"/>
      <c r="W26" s="643"/>
      <c r="X26" s="643"/>
      <c r="Y26" s="644"/>
      <c r="Z26" s="675">
        <v>46.5</v>
      </c>
      <c r="AA26" s="675"/>
      <c r="AB26" s="675"/>
      <c r="AC26" s="675"/>
      <c r="AD26" s="676">
        <v>5855281</v>
      </c>
      <c r="AE26" s="676"/>
      <c r="AF26" s="676"/>
      <c r="AG26" s="676"/>
      <c r="AH26" s="676"/>
      <c r="AI26" s="676"/>
      <c r="AJ26" s="676"/>
      <c r="AK26" s="676"/>
      <c r="AL26" s="645">
        <v>98.6</v>
      </c>
      <c r="AM26" s="646"/>
      <c r="AN26" s="646"/>
      <c r="AO26" s="677"/>
      <c r="AP26" s="736" t="s">
        <v>298</v>
      </c>
      <c r="AQ26" s="737"/>
      <c r="AR26" s="737"/>
      <c r="AS26" s="737"/>
      <c r="AT26" s="737"/>
      <c r="AU26" s="737"/>
      <c r="AV26" s="737"/>
      <c r="AW26" s="737"/>
      <c r="AX26" s="737"/>
      <c r="AY26" s="737"/>
      <c r="AZ26" s="737"/>
      <c r="BA26" s="737"/>
      <c r="BB26" s="737"/>
      <c r="BC26" s="737"/>
      <c r="BD26" s="737"/>
      <c r="BE26" s="737"/>
      <c r="BF26" s="738"/>
      <c r="BG26" s="642" t="s">
        <v>235</v>
      </c>
      <c r="BH26" s="643"/>
      <c r="BI26" s="643"/>
      <c r="BJ26" s="643"/>
      <c r="BK26" s="643"/>
      <c r="BL26" s="643"/>
      <c r="BM26" s="643"/>
      <c r="BN26" s="644"/>
      <c r="BO26" s="675" t="s">
        <v>235</v>
      </c>
      <c r="BP26" s="675"/>
      <c r="BQ26" s="675"/>
      <c r="BR26" s="675"/>
      <c r="BS26" s="648" t="s">
        <v>177</v>
      </c>
      <c r="BT26" s="643"/>
      <c r="BU26" s="643"/>
      <c r="BV26" s="643"/>
      <c r="BW26" s="643"/>
      <c r="BX26" s="643"/>
      <c r="BY26" s="643"/>
      <c r="BZ26" s="643"/>
      <c r="CA26" s="643"/>
      <c r="CB26" s="689"/>
      <c r="CD26" s="681" t="s">
        <v>299</v>
      </c>
      <c r="CE26" s="682"/>
      <c r="CF26" s="682"/>
      <c r="CG26" s="682"/>
      <c r="CH26" s="682"/>
      <c r="CI26" s="682"/>
      <c r="CJ26" s="682"/>
      <c r="CK26" s="682"/>
      <c r="CL26" s="682"/>
      <c r="CM26" s="682"/>
      <c r="CN26" s="682"/>
      <c r="CO26" s="682"/>
      <c r="CP26" s="682"/>
      <c r="CQ26" s="683"/>
      <c r="CR26" s="642">
        <v>974978</v>
      </c>
      <c r="CS26" s="643"/>
      <c r="CT26" s="643"/>
      <c r="CU26" s="643"/>
      <c r="CV26" s="643"/>
      <c r="CW26" s="643"/>
      <c r="CX26" s="643"/>
      <c r="CY26" s="644"/>
      <c r="CZ26" s="645">
        <v>7.8</v>
      </c>
      <c r="DA26" s="663"/>
      <c r="DB26" s="663"/>
      <c r="DC26" s="664"/>
      <c r="DD26" s="648">
        <v>898432</v>
      </c>
      <c r="DE26" s="643"/>
      <c r="DF26" s="643"/>
      <c r="DG26" s="643"/>
      <c r="DH26" s="643"/>
      <c r="DI26" s="643"/>
      <c r="DJ26" s="643"/>
      <c r="DK26" s="644"/>
      <c r="DL26" s="648" t="s">
        <v>177</v>
      </c>
      <c r="DM26" s="643"/>
      <c r="DN26" s="643"/>
      <c r="DO26" s="643"/>
      <c r="DP26" s="643"/>
      <c r="DQ26" s="643"/>
      <c r="DR26" s="643"/>
      <c r="DS26" s="643"/>
      <c r="DT26" s="643"/>
      <c r="DU26" s="643"/>
      <c r="DV26" s="644"/>
      <c r="DW26" s="645" t="s">
        <v>235</v>
      </c>
      <c r="DX26" s="663"/>
      <c r="DY26" s="663"/>
      <c r="DZ26" s="663"/>
      <c r="EA26" s="663"/>
      <c r="EB26" s="663"/>
      <c r="EC26" s="684"/>
    </row>
    <row r="27" spans="2:133" ht="11.25" customHeight="1" x14ac:dyDescent="0.15">
      <c r="B27" s="639" t="s">
        <v>300</v>
      </c>
      <c r="C27" s="640"/>
      <c r="D27" s="640"/>
      <c r="E27" s="640"/>
      <c r="F27" s="640"/>
      <c r="G27" s="640"/>
      <c r="H27" s="640"/>
      <c r="I27" s="640"/>
      <c r="J27" s="640"/>
      <c r="K27" s="640"/>
      <c r="L27" s="640"/>
      <c r="M27" s="640"/>
      <c r="N27" s="640"/>
      <c r="O27" s="640"/>
      <c r="P27" s="640"/>
      <c r="Q27" s="641"/>
      <c r="R27" s="642">
        <v>1445</v>
      </c>
      <c r="S27" s="643"/>
      <c r="T27" s="643"/>
      <c r="U27" s="643"/>
      <c r="V27" s="643"/>
      <c r="W27" s="643"/>
      <c r="X27" s="643"/>
      <c r="Y27" s="644"/>
      <c r="Z27" s="675">
        <v>0</v>
      </c>
      <c r="AA27" s="675"/>
      <c r="AB27" s="675"/>
      <c r="AC27" s="675"/>
      <c r="AD27" s="676">
        <v>1445</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1277991</v>
      </c>
      <c r="BH27" s="643"/>
      <c r="BI27" s="643"/>
      <c r="BJ27" s="643"/>
      <c r="BK27" s="643"/>
      <c r="BL27" s="643"/>
      <c r="BM27" s="643"/>
      <c r="BN27" s="644"/>
      <c r="BO27" s="675">
        <v>100</v>
      </c>
      <c r="BP27" s="675"/>
      <c r="BQ27" s="675"/>
      <c r="BR27" s="675"/>
      <c r="BS27" s="648" t="s">
        <v>235</v>
      </c>
      <c r="BT27" s="643"/>
      <c r="BU27" s="643"/>
      <c r="BV27" s="643"/>
      <c r="BW27" s="643"/>
      <c r="BX27" s="643"/>
      <c r="BY27" s="643"/>
      <c r="BZ27" s="643"/>
      <c r="CA27" s="643"/>
      <c r="CB27" s="689"/>
      <c r="CD27" s="681" t="s">
        <v>302</v>
      </c>
      <c r="CE27" s="682"/>
      <c r="CF27" s="682"/>
      <c r="CG27" s="682"/>
      <c r="CH27" s="682"/>
      <c r="CI27" s="682"/>
      <c r="CJ27" s="682"/>
      <c r="CK27" s="682"/>
      <c r="CL27" s="682"/>
      <c r="CM27" s="682"/>
      <c r="CN27" s="682"/>
      <c r="CO27" s="682"/>
      <c r="CP27" s="682"/>
      <c r="CQ27" s="683"/>
      <c r="CR27" s="642">
        <v>1724238</v>
      </c>
      <c r="CS27" s="661"/>
      <c r="CT27" s="661"/>
      <c r="CU27" s="661"/>
      <c r="CV27" s="661"/>
      <c r="CW27" s="661"/>
      <c r="CX27" s="661"/>
      <c r="CY27" s="662"/>
      <c r="CZ27" s="645">
        <v>13.7</v>
      </c>
      <c r="DA27" s="663"/>
      <c r="DB27" s="663"/>
      <c r="DC27" s="664"/>
      <c r="DD27" s="648">
        <v>388030</v>
      </c>
      <c r="DE27" s="661"/>
      <c r="DF27" s="661"/>
      <c r="DG27" s="661"/>
      <c r="DH27" s="661"/>
      <c r="DI27" s="661"/>
      <c r="DJ27" s="661"/>
      <c r="DK27" s="662"/>
      <c r="DL27" s="648">
        <v>388030</v>
      </c>
      <c r="DM27" s="661"/>
      <c r="DN27" s="661"/>
      <c r="DO27" s="661"/>
      <c r="DP27" s="661"/>
      <c r="DQ27" s="661"/>
      <c r="DR27" s="661"/>
      <c r="DS27" s="661"/>
      <c r="DT27" s="661"/>
      <c r="DU27" s="661"/>
      <c r="DV27" s="662"/>
      <c r="DW27" s="645">
        <v>6.3</v>
      </c>
      <c r="DX27" s="663"/>
      <c r="DY27" s="663"/>
      <c r="DZ27" s="663"/>
      <c r="EA27" s="663"/>
      <c r="EB27" s="663"/>
      <c r="EC27" s="684"/>
    </row>
    <row r="28" spans="2:133" ht="11.25" customHeight="1" x14ac:dyDescent="0.15">
      <c r="B28" s="639" t="s">
        <v>303</v>
      </c>
      <c r="C28" s="640"/>
      <c r="D28" s="640"/>
      <c r="E28" s="640"/>
      <c r="F28" s="640"/>
      <c r="G28" s="640"/>
      <c r="H28" s="640"/>
      <c r="I28" s="640"/>
      <c r="J28" s="640"/>
      <c r="K28" s="640"/>
      <c r="L28" s="640"/>
      <c r="M28" s="640"/>
      <c r="N28" s="640"/>
      <c r="O28" s="640"/>
      <c r="P28" s="640"/>
      <c r="Q28" s="641"/>
      <c r="R28" s="642">
        <v>21340</v>
      </c>
      <c r="S28" s="643"/>
      <c r="T28" s="643"/>
      <c r="U28" s="643"/>
      <c r="V28" s="643"/>
      <c r="W28" s="643"/>
      <c r="X28" s="643"/>
      <c r="Y28" s="644"/>
      <c r="Z28" s="675">
        <v>0.2</v>
      </c>
      <c r="AA28" s="675"/>
      <c r="AB28" s="675"/>
      <c r="AC28" s="675"/>
      <c r="AD28" s="676" t="s">
        <v>235</v>
      </c>
      <c r="AE28" s="676"/>
      <c r="AF28" s="676"/>
      <c r="AG28" s="676"/>
      <c r="AH28" s="676"/>
      <c r="AI28" s="676"/>
      <c r="AJ28" s="676"/>
      <c r="AK28" s="676"/>
      <c r="AL28" s="645" t="s">
        <v>235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304</v>
      </c>
      <c r="CE28" s="682"/>
      <c r="CF28" s="682"/>
      <c r="CG28" s="682"/>
      <c r="CH28" s="682"/>
      <c r="CI28" s="682"/>
      <c r="CJ28" s="682"/>
      <c r="CK28" s="682"/>
      <c r="CL28" s="682"/>
      <c r="CM28" s="682"/>
      <c r="CN28" s="682"/>
      <c r="CO28" s="682"/>
      <c r="CP28" s="682"/>
      <c r="CQ28" s="683"/>
      <c r="CR28" s="642">
        <v>1321804</v>
      </c>
      <c r="CS28" s="643"/>
      <c r="CT28" s="643"/>
      <c r="CU28" s="643"/>
      <c r="CV28" s="643"/>
      <c r="CW28" s="643"/>
      <c r="CX28" s="643"/>
      <c r="CY28" s="644"/>
      <c r="CZ28" s="645">
        <v>10.5</v>
      </c>
      <c r="DA28" s="663"/>
      <c r="DB28" s="663"/>
      <c r="DC28" s="664"/>
      <c r="DD28" s="648">
        <v>1275979</v>
      </c>
      <c r="DE28" s="643"/>
      <c r="DF28" s="643"/>
      <c r="DG28" s="643"/>
      <c r="DH28" s="643"/>
      <c r="DI28" s="643"/>
      <c r="DJ28" s="643"/>
      <c r="DK28" s="644"/>
      <c r="DL28" s="648">
        <v>1275979</v>
      </c>
      <c r="DM28" s="643"/>
      <c r="DN28" s="643"/>
      <c r="DO28" s="643"/>
      <c r="DP28" s="643"/>
      <c r="DQ28" s="643"/>
      <c r="DR28" s="643"/>
      <c r="DS28" s="643"/>
      <c r="DT28" s="643"/>
      <c r="DU28" s="643"/>
      <c r="DV28" s="644"/>
      <c r="DW28" s="645">
        <v>20.9</v>
      </c>
      <c r="DX28" s="663"/>
      <c r="DY28" s="663"/>
      <c r="DZ28" s="663"/>
      <c r="EA28" s="663"/>
      <c r="EB28" s="663"/>
      <c r="EC28" s="684"/>
    </row>
    <row r="29" spans="2:133" ht="11.25" customHeight="1" x14ac:dyDescent="0.15">
      <c r="B29" s="639" t="s">
        <v>305</v>
      </c>
      <c r="C29" s="640"/>
      <c r="D29" s="640"/>
      <c r="E29" s="640"/>
      <c r="F29" s="640"/>
      <c r="G29" s="640"/>
      <c r="H29" s="640"/>
      <c r="I29" s="640"/>
      <c r="J29" s="640"/>
      <c r="K29" s="640"/>
      <c r="L29" s="640"/>
      <c r="M29" s="640"/>
      <c r="N29" s="640"/>
      <c r="O29" s="640"/>
      <c r="P29" s="640"/>
      <c r="Q29" s="641"/>
      <c r="R29" s="642">
        <v>189958</v>
      </c>
      <c r="S29" s="643"/>
      <c r="T29" s="643"/>
      <c r="U29" s="643"/>
      <c r="V29" s="643"/>
      <c r="W29" s="643"/>
      <c r="X29" s="643"/>
      <c r="Y29" s="644"/>
      <c r="Z29" s="675">
        <v>1.4</v>
      </c>
      <c r="AA29" s="675"/>
      <c r="AB29" s="675"/>
      <c r="AC29" s="675"/>
      <c r="AD29" s="676">
        <v>158</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306</v>
      </c>
      <c r="CE29" s="731"/>
      <c r="CF29" s="681" t="s">
        <v>307</v>
      </c>
      <c r="CG29" s="682"/>
      <c r="CH29" s="682"/>
      <c r="CI29" s="682"/>
      <c r="CJ29" s="682"/>
      <c r="CK29" s="682"/>
      <c r="CL29" s="682"/>
      <c r="CM29" s="682"/>
      <c r="CN29" s="682"/>
      <c r="CO29" s="682"/>
      <c r="CP29" s="682"/>
      <c r="CQ29" s="683"/>
      <c r="CR29" s="642">
        <v>1321804</v>
      </c>
      <c r="CS29" s="661"/>
      <c r="CT29" s="661"/>
      <c r="CU29" s="661"/>
      <c r="CV29" s="661"/>
      <c r="CW29" s="661"/>
      <c r="CX29" s="661"/>
      <c r="CY29" s="662"/>
      <c r="CZ29" s="645">
        <v>10.5</v>
      </c>
      <c r="DA29" s="663"/>
      <c r="DB29" s="663"/>
      <c r="DC29" s="664"/>
      <c r="DD29" s="648">
        <v>1275979</v>
      </c>
      <c r="DE29" s="661"/>
      <c r="DF29" s="661"/>
      <c r="DG29" s="661"/>
      <c r="DH29" s="661"/>
      <c r="DI29" s="661"/>
      <c r="DJ29" s="661"/>
      <c r="DK29" s="662"/>
      <c r="DL29" s="648">
        <v>1275979</v>
      </c>
      <c r="DM29" s="661"/>
      <c r="DN29" s="661"/>
      <c r="DO29" s="661"/>
      <c r="DP29" s="661"/>
      <c r="DQ29" s="661"/>
      <c r="DR29" s="661"/>
      <c r="DS29" s="661"/>
      <c r="DT29" s="661"/>
      <c r="DU29" s="661"/>
      <c r="DV29" s="662"/>
      <c r="DW29" s="645">
        <v>20.9</v>
      </c>
      <c r="DX29" s="663"/>
      <c r="DY29" s="663"/>
      <c r="DZ29" s="663"/>
      <c r="EA29" s="663"/>
      <c r="EB29" s="663"/>
      <c r="EC29" s="684"/>
    </row>
    <row r="30" spans="2:133" ht="11.25" customHeight="1" x14ac:dyDescent="0.15">
      <c r="B30" s="639" t="s">
        <v>308</v>
      </c>
      <c r="C30" s="640"/>
      <c r="D30" s="640"/>
      <c r="E30" s="640"/>
      <c r="F30" s="640"/>
      <c r="G30" s="640"/>
      <c r="H30" s="640"/>
      <c r="I30" s="640"/>
      <c r="J30" s="640"/>
      <c r="K30" s="640"/>
      <c r="L30" s="640"/>
      <c r="M30" s="640"/>
      <c r="N30" s="640"/>
      <c r="O30" s="640"/>
      <c r="P30" s="640"/>
      <c r="Q30" s="641"/>
      <c r="R30" s="642">
        <v>45203</v>
      </c>
      <c r="S30" s="643"/>
      <c r="T30" s="643"/>
      <c r="U30" s="643"/>
      <c r="V30" s="643"/>
      <c r="W30" s="643"/>
      <c r="X30" s="643"/>
      <c r="Y30" s="644"/>
      <c r="Z30" s="675">
        <v>0.3</v>
      </c>
      <c r="AA30" s="675"/>
      <c r="AB30" s="675"/>
      <c r="AC30" s="675"/>
      <c r="AD30" s="676" t="s">
        <v>235</v>
      </c>
      <c r="AE30" s="676"/>
      <c r="AF30" s="676"/>
      <c r="AG30" s="676"/>
      <c r="AH30" s="676"/>
      <c r="AI30" s="676"/>
      <c r="AJ30" s="676"/>
      <c r="AK30" s="676"/>
      <c r="AL30" s="645" t="s">
        <v>235</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309</v>
      </c>
      <c r="BH30" s="728"/>
      <c r="BI30" s="728"/>
      <c r="BJ30" s="728"/>
      <c r="BK30" s="728"/>
      <c r="BL30" s="728"/>
      <c r="BM30" s="728"/>
      <c r="BN30" s="728"/>
      <c r="BO30" s="728"/>
      <c r="BP30" s="728"/>
      <c r="BQ30" s="729"/>
      <c r="BR30" s="703" t="s">
        <v>310</v>
      </c>
      <c r="BS30" s="728"/>
      <c r="BT30" s="728"/>
      <c r="BU30" s="728"/>
      <c r="BV30" s="728"/>
      <c r="BW30" s="728"/>
      <c r="BX30" s="728"/>
      <c r="BY30" s="728"/>
      <c r="BZ30" s="728"/>
      <c r="CA30" s="728"/>
      <c r="CB30" s="729"/>
      <c r="CD30" s="732"/>
      <c r="CE30" s="733"/>
      <c r="CF30" s="681" t="s">
        <v>311</v>
      </c>
      <c r="CG30" s="682"/>
      <c r="CH30" s="682"/>
      <c r="CI30" s="682"/>
      <c r="CJ30" s="682"/>
      <c r="CK30" s="682"/>
      <c r="CL30" s="682"/>
      <c r="CM30" s="682"/>
      <c r="CN30" s="682"/>
      <c r="CO30" s="682"/>
      <c r="CP30" s="682"/>
      <c r="CQ30" s="683"/>
      <c r="CR30" s="642">
        <v>1256016</v>
      </c>
      <c r="CS30" s="643"/>
      <c r="CT30" s="643"/>
      <c r="CU30" s="643"/>
      <c r="CV30" s="643"/>
      <c r="CW30" s="643"/>
      <c r="CX30" s="643"/>
      <c r="CY30" s="644"/>
      <c r="CZ30" s="645">
        <v>10</v>
      </c>
      <c r="DA30" s="663"/>
      <c r="DB30" s="663"/>
      <c r="DC30" s="664"/>
      <c r="DD30" s="648">
        <v>1212372</v>
      </c>
      <c r="DE30" s="643"/>
      <c r="DF30" s="643"/>
      <c r="DG30" s="643"/>
      <c r="DH30" s="643"/>
      <c r="DI30" s="643"/>
      <c r="DJ30" s="643"/>
      <c r="DK30" s="644"/>
      <c r="DL30" s="648">
        <v>1212372</v>
      </c>
      <c r="DM30" s="643"/>
      <c r="DN30" s="643"/>
      <c r="DO30" s="643"/>
      <c r="DP30" s="643"/>
      <c r="DQ30" s="643"/>
      <c r="DR30" s="643"/>
      <c r="DS30" s="643"/>
      <c r="DT30" s="643"/>
      <c r="DU30" s="643"/>
      <c r="DV30" s="644"/>
      <c r="DW30" s="645">
        <v>19.8</v>
      </c>
      <c r="DX30" s="663"/>
      <c r="DY30" s="663"/>
      <c r="DZ30" s="663"/>
      <c r="EA30" s="663"/>
      <c r="EB30" s="663"/>
      <c r="EC30" s="684"/>
    </row>
    <row r="31" spans="2:133" ht="11.25" customHeight="1" x14ac:dyDescent="0.15">
      <c r="B31" s="639" t="s">
        <v>312</v>
      </c>
      <c r="C31" s="640"/>
      <c r="D31" s="640"/>
      <c r="E31" s="640"/>
      <c r="F31" s="640"/>
      <c r="G31" s="640"/>
      <c r="H31" s="640"/>
      <c r="I31" s="640"/>
      <c r="J31" s="640"/>
      <c r="K31" s="640"/>
      <c r="L31" s="640"/>
      <c r="M31" s="640"/>
      <c r="N31" s="640"/>
      <c r="O31" s="640"/>
      <c r="P31" s="640"/>
      <c r="Q31" s="641"/>
      <c r="R31" s="642">
        <v>3675485</v>
      </c>
      <c r="S31" s="643"/>
      <c r="T31" s="643"/>
      <c r="U31" s="643"/>
      <c r="V31" s="643"/>
      <c r="W31" s="643"/>
      <c r="X31" s="643"/>
      <c r="Y31" s="644"/>
      <c r="Z31" s="675">
        <v>27.4</v>
      </c>
      <c r="AA31" s="675"/>
      <c r="AB31" s="675"/>
      <c r="AC31" s="675"/>
      <c r="AD31" s="676" t="s">
        <v>235</v>
      </c>
      <c r="AE31" s="676"/>
      <c r="AF31" s="676"/>
      <c r="AG31" s="676"/>
      <c r="AH31" s="676"/>
      <c r="AI31" s="676"/>
      <c r="AJ31" s="676"/>
      <c r="AK31" s="676"/>
      <c r="AL31" s="645" t="s">
        <v>235</v>
      </c>
      <c r="AM31" s="646"/>
      <c r="AN31" s="646"/>
      <c r="AO31" s="677"/>
      <c r="AP31" s="716" t="s">
        <v>313</v>
      </c>
      <c r="AQ31" s="717"/>
      <c r="AR31" s="717"/>
      <c r="AS31" s="717"/>
      <c r="AT31" s="722" t="s">
        <v>314</v>
      </c>
      <c r="AU31" s="231"/>
      <c r="AV31" s="231"/>
      <c r="AW31" s="231"/>
      <c r="AX31" s="708" t="s">
        <v>189</v>
      </c>
      <c r="AY31" s="709"/>
      <c r="AZ31" s="709"/>
      <c r="BA31" s="709"/>
      <c r="BB31" s="709"/>
      <c r="BC31" s="709"/>
      <c r="BD31" s="709"/>
      <c r="BE31" s="709"/>
      <c r="BF31" s="710"/>
      <c r="BG31" s="711">
        <v>97</v>
      </c>
      <c r="BH31" s="712"/>
      <c r="BI31" s="712"/>
      <c r="BJ31" s="712"/>
      <c r="BK31" s="712"/>
      <c r="BL31" s="712"/>
      <c r="BM31" s="713">
        <v>92.3</v>
      </c>
      <c r="BN31" s="712"/>
      <c r="BO31" s="712"/>
      <c r="BP31" s="712"/>
      <c r="BQ31" s="714"/>
      <c r="BR31" s="711">
        <v>98.7</v>
      </c>
      <c r="BS31" s="712"/>
      <c r="BT31" s="712"/>
      <c r="BU31" s="712"/>
      <c r="BV31" s="712"/>
      <c r="BW31" s="712"/>
      <c r="BX31" s="713">
        <v>93.4</v>
      </c>
      <c r="BY31" s="712"/>
      <c r="BZ31" s="712"/>
      <c r="CA31" s="712"/>
      <c r="CB31" s="714"/>
      <c r="CD31" s="732"/>
      <c r="CE31" s="733"/>
      <c r="CF31" s="681" t="s">
        <v>315</v>
      </c>
      <c r="CG31" s="682"/>
      <c r="CH31" s="682"/>
      <c r="CI31" s="682"/>
      <c r="CJ31" s="682"/>
      <c r="CK31" s="682"/>
      <c r="CL31" s="682"/>
      <c r="CM31" s="682"/>
      <c r="CN31" s="682"/>
      <c r="CO31" s="682"/>
      <c r="CP31" s="682"/>
      <c r="CQ31" s="683"/>
      <c r="CR31" s="642">
        <v>65788</v>
      </c>
      <c r="CS31" s="661"/>
      <c r="CT31" s="661"/>
      <c r="CU31" s="661"/>
      <c r="CV31" s="661"/>
      <c r="CW31" s="661"/>
      <c r="CX31" s="661"/>
      <c r="CY31" s="662"/>
      <c r="CZ31" s="645">
        <v>0.5</v>
      </c>
      <c r="DA31" s="663"/>
      <c r="DB31" s="663"/>
      <c r="DC31" s="664"/>
      <c r="DD31" s="648">
        <v>63607</v>
      </c>
      <c r="DE31" s="661"/>
      <c r="DF31" s="661"/>
      <c r="DG31" s="661"/>
      <c r="DH31" s="661"/>
      <c r="DI31" s="661"/>
      <c r="DJ31" s="661"/>
      <c r="DK31" s="662"/>
      <c r="DL31" s="648">
        <v>63607</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25" t="s">
        <v>316</v>
      </c>
      <c r="C32" s="726"/>
      <c r="D32" s="726"/>
      <c r="E32" s="726"/>
      <c r="F32" s="726"/>
      <c r="G32" s="726"/>
      <c r="H32" s="726"/>
      <c r="I32" s="726"/>
      <c r="J32" s="726"/>
      <c r="K32" s="726"/>
      <c r="L32" s="726"/>
      <c r="M32" s="726"/>
      <c r="N32" s="726"/>
      <c r="O32" s="726"/>
      <c r="P32" s="726"/>
      <c r="Q32" s="727"/>
      <c r="R32" s="642" t="s">
        <v>137</v>
      </c>
      <c r="S32" s="643"/>
      <c r="T32" s="643"/>
      <c r="U32" s="643"/>
      <c r="V32" s="643"/>
      <c r="W32" s="643"/>
      <c r="X32" s="643"/>
      <c r="Y32" s="644"/>
      <c r="Z32" s="675" t="s">
        <v>235</v>
      </c>
      <c r="AA32" s="675"/>
      <c r="AB32" s="675"/>
      <c r="AC32" s="675"/>
      <c r="AD32" s="676" t="s">
        <v>235</v>
      </c>
      <c r="AE32" s="676"/>
      <c r="AF32" s="676"/>
      <c r="AG32" s="676"/>
      <c r="AH32" s="676"/>
      <c r="AI32" s="676"/>
      <c r="AJ32" s="676"/>
      <c r="AK32" s="676"/>
      <c r="AL32" s="645" t="s">
        <v>137</v>
      </c>
      <c r="AM32" s="646"/>
      <c r="AN32" s="646"/>
      <c r="AO32" s="677"/>
      <c r="AP32" s="718"/>
      <c r="AQ32" s="719"/>
      <c r="AR32" s="719"/>
      <c r="AS32" s="719"/>
      <c r="AT32" s="723"/>
      <c r="AU32" s="230" t="s">
        <v>317</v>
      </c>
      <c r="AV32" s="230"/>
      <c r="AW32" s="230"/>
      <c r="AX32" s="639" t="s">
        <v>318</v>
      </c>
      <c r="AY32" s="640"/>
      <c r="AZ32" s="640"/>
      <c r="BA32" s="640"/>
      <c r="BB32" s="640"/>
      <c r="BC32" s="640"/>
      <c r="BD32" s="640"/>
      <c r="BE32" s="640"/>
      <c r="BF32" s="641"/>
      <c r="BG32" s="715">
        <v>97.9</v>
      </c>
      <c r="BH32" s="661"/>
      <c r="BI32" s="661"/>
      <c r="BJ32" s="661"/>
      <c r="BK32" s="661"/>
      <c r="BL32" s="661"/>
      <c r="BM32" s="646">
        <v>94.4</v>
      </c>
      <c r="BN32" s="707"/>
      <c r="BO32" s="707"/>
      <c r="BP32" s="707"/>
      <c r="BQ32" s="688"/>
      <c r="BR32" s="715">
        <v>98.6</v>
      </c>
      <c r="BS32" s="661"/>
      <c r="BT32" s="661"/>
      <c r="BU32" s="661"/>
      <c r="BV32" s="661"/>
      <c r="BW32" s="661"/>
      <c r="BX32" s="646">
        <v>95</v>
      </c>
      <c r="BY32" s="707"/>
      <c r="BZ32" s="707"/>
      <c r="CA32" s="707"/>
      <c r="CB32" s="688"/>
      <c r="CD32" s="734"/>
      <c r="CE32" s="735"/>
      <c r="CF32" s="681" t="s">
        <v>319</v>
      </c>
      <c r="CG32" s="682"/>
      <c r="CH32" s="682"/>
      <c r="CI32" s="682"/>
      <c r="CJ32" s="682"/>
      <c r="CK32" s="682"/>
      <c r="CL32" s="682"/>
      <c r="CM32" s="682"/>
      <c r="CN32" s="682"/>
      <c r="CO32" s="682"/>
      <c r="CP32" s="682"/>
      <c r="CQ32" s="683"/>
      <c r="CR32" s="642" t="s">
        <v>177</v>
      </c>
      <c r="CS32" s="643"/>
      <c r="CT32" s="643"/>
      <c r="CU32" s="643"/>
      <c r="CV32" s="643"/>
      <c r="CW32" s="643"/>
      <c r="CX32" s="643"/>
      <c r="CY32" s="644"/>
      <c r="CZ32" s="645" t="s">
        <v>235</v>
      </c>
      <c r="DA32" s="663"/>
      <c r="DB32" s="663"/>
      <c r="DC32" s="664"/>
      <c r="DD32" s="648" t="s">
        <v>177</v>
      </c>
      <c r="DE32" s="643"/>
      <c r="DF32" s="643"/>
      <c r="DG32" s="643"/>
      <c r="DH32" s="643"/>
      <c r="DI32" s="643"/>
      <c r="DJ32" s="643"/>
      <c r="DK32" s="644"/>
      <c r="DL32" s="648" t="s">
        <v>235</v>
      </c>
      <c r="DM32" s="643"/>
      <c r="DN32" s="643"/>
      <c r="DO32" s="643"/>
      <c r="DP32" s="643"/>
      <c r="DQ32" s="643"/>
      <c r="DR32" s="643"/>
      <c r="DS32" s="643"/>
      <c r="DT32" s="643"/>
      <c r="DU32" s="643"/>
      <c r="DV32" s="644"/>
      <c r="DW32" s="645" t="s">
        <v>137</v>
      </c>
      <c r="DX32" s="663"/>
      <c r="DY32" s="663"/>
      <c r="DZ32" s="663"/>
      <c r="EA32" s="663"/>
      <c r="EB32" s="663"/>
      <c r="EC32" s="684"/>
    </row>
    <row r="33" spans="2:133" ht="11.25" customHeight="1" x14ac:dyDescent="0.15">
      <c r="B33" s="639" t="s">
        <v>320</v>
      </c>
      <c r="C33" s="640"/>
      <c r="D33" s="640"/>
      <c r="E33" s="640"/>
      <c r="F33" s="640"/>
      <c r="G33" s="640"/>
      <c r="H33" s="640"/>
      <c r="I33" s="640"/>
      <c r="J33" s="640"/>
      <c r="K33" s="640"/>
      <c r="L33" s="640"/>
      <c r="M33" s="640"/>
      <c r="N33" s="640"/>
      <c r="O33" s="640"/>
      <c r="P33" s="640"/>
      <c r="Q33" s="641"/>
      <c r="R33" s="642">
        <v>733696</v>
      </c>
      <c r="S33" s="643"/>
      <c r="T33" s="643"/>
      <c r="U33" s="643"/>
      <c r="V33" s="643"/>
      <c r="W33" s="643"/>
      <c r="X33" s="643"/>
      <c r="Y33" s="644"/>
      <c r="Z33" s="675">
        <v>5.5</v>
      </c>
      <c r="AA33" s="675"/>
      <c r="AB33" s="675"/>
      <c r="AC33" s="675"/>
      <c r="AD33" s="676" t="s">
        <v>177</v>
      </c>
      <c r="AE33" s="676"/>
      <c r="AF33" s="676"/>
      <c r="AG33" s="676"/>
      <c r="AH33" s="676"/>
      <c r="AI33" s="676"/>
      <c r="AJ33" s="676"/>
      <c r="AK33" s="676"/>
      <c r="AL33" s="645" t="s">
        <v>235</v>
      </c>
      <c r="AM33" s="646"/>
      <c r="AN33" s="646"/>
      <c r="AO33" s="677"/>
      <c r="AP33" s="720"/>
      <c r="AQ33" s="721"/>
      <c r="AR33" s="721"/>
      <c r="AS33" s="721"/>
      <c r="AT33" s="724"/>
      <c r="AU33" s="232"/>
      <c r="AV33" s="232"/>
      <c r="AW33" s="232"/>
      <c r="AX33" s="623" t="s">
        <v>321</v>
      </c>
      <c r="AY33" s="624"/>
      <c r="AZ33" s="624"/>
      <c r="BA33" s="624"/>
      <c r="BB33" s="624"/>
      <c r="BC33" s="624"/>
      <c r="BD33" s="624"/>
      <c r="BE33" s="624"/>
      <c r="BF33" s="625"/>
      <c r="BG33" s="706">
        <v>95.7</v>
      </c>
      <c r="BH33" s="627"/>
      <c r="BI33" s="627"/>
      <c r="BJ33" s="627"/>
      <c r="BK33" s="627"/>
      <c r="BL33" s="627"/>
      <c r="BM33" s="669">
        <v>89.5</v>
      </c>
      <c r="BN33" s="627"/>
      <c r="BO33" s="627"/>
      <c r="BP33" s="627"/>
      <c r="BQ33" s="671"/>
      <c r="BR33" s="706">
        <v>98.4</v>
      </c>
      <c r="BS33" s="627"/>
      <c r="BT33" s="627"/>
      <c r="BU33" s="627"/>
      <c r="BV33" s="627"/>
      <c r="BW33" s="627"/>
      <c r="BX33" s="669">
        <v>91</v>
      </c>
      <c r="BY33" s="627"/>
      <c r="BZ33" s="627"/>
      <c r="CA33" s="627"/>
      <c r="CB33" s="671"/>
      <c r="CD33" s="681" t="s">
        <v>322</v>
      </c>
      <c r="CE33" s="682"/>
      <c r="CF33" s="682"/>
      <c r="CG33" s="682"/>
      <c r="CH33" s="682"/>
      <c r="CI33" s="682"/>
      <c r="CJ33" s="682"/>
      <c r="CK33" s="682"/>
      <c r="CL33" s="682"/>
      <c r="CM33" s="682"/>
      <c r="CN33" s="682"/>
      <c r="CO33" s="682"/>
      <c r="CP33" s="682"/>
      <c r="CQ33" s="683"/>
      <c r="CR33" s="642">
        <v>6300156</v>
      </c>
      <c r="CS33" s="661"/>
      <c r="CT33" s="661"/>
      <c r="CU33" s="661"/>
      <c r="CV33" s="661"/>
      <c r="CW33" s="661"/>
      <c r="CX33" s="661"/>
      <c r="CY33" s="662"/>
      <c r="CZ33" s="645">
        <v>50.2</v>
      </c>
      <c r="DA33" s="663"/>
      <c r="DB33" s="663"/>
      <c r="DC33" s="664"/>
      <c r="DD33" s="648">
        <v>3545680</v>
      </c>
      <c r="DE33" s="661"/>
      <c r="DF33" s="661"/>
      <c r="DG33" s="661"/>
      <c r="DH33" s="661"/>
      <c r="DI33" s="661"/>
      <c r="DJ33" s="661"/>
      <c r="DK33" s="662"/>
      <c r="DL33" s="648">
        <v>2304254</v>
      </c>
      <c r="DM33" s="661"/>
      <c r="DN33" s="661"/>
      <c r="DO33" s="661"/>
      <c r="DP33" s="661"/>
      <c r="DQ33" s="661"/>
      <c r="DR33" s="661"/>
      <c r="DS33" s="661"/>
      <c r="DT33" s="661"/>
      <c r="DU33" s="661"/>
      <c r="DV33" s="662"/>
      <c r="DW33" s="645">
        <v>37.700000000000003</v>
      </c>
      <c r="DX33" s="663"/>
      <c r="DY33" s="663"/>
      <c r="DZ33" s="663"/>
      <c r="EA33" s="663"/>
      <c r="EB33" s="663"/>
      <c r="EC33" s="684"/>
    </row>
    <row r="34" spans="2:133" ht="11.25" customHeight="1" x14ac:dyDescent="0.15">
      <c r="B34" s="639" t="s">
        <v>323</v>
      </c>
      <c r="C34" s="640"/>
      <c r="D34" s="640"/>
      <c r="E34" s="640"/>
      <c r="F34" s="640"/>
      <c r="G34" s="640"/>
      <c r="H34" s="640"/>
      <c r="I34" s="640"/>
      <c r="J34" s="640"/>
      <c r="K34" s="640"/>
      <c r="L34" s="640"/>
      <c r="M34" s="640"/>
      <c r="N34" s="640"/>
      <c r="O34" s="640"/>
      <c r="P34" s="640"/>
      <c r="Q34" s="641"/>
      <c r="R34" s="642">
        <v>97316</v>
      </c>
      <c r="S34" s="643"/>
      <c r="T34" s="643"/>
      <c r="U34" s="643"/>
      <c r="V34" s="643"/>
      <c r="W34" s="643"/>
      <c r="X34" s="643"/>
      <c r="Y34" s="644"/>
      <c r="Z34" s="675">
        <v>0.7</v>
      </c>
      <c r="AA34" s="675"/>
      <c r="AB34" s="675"/>
      <c r="AC34" s="675"/>
      <c r="AD34" s="676">
        <v>81028</v>
      </c>
      <c r="AE34" s="676"/>
      <c r="AF34" s="676"/>
      <c r="AG34" s="676"/>
      <c r="AH34" s="676"/>
      <c r="AI34" s="676"/>
      <c r="AJ34" s="676"/>
      <c r="AK34" s="676"/>
      <c r="AL34" s="645">
        <v>1.4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1827921</v>
      </c>
      <c r="CS34" s="643"/>
      <c r="CT34" s="643"/>
      <c r="CU34" s="643"/>
      <c r="CV34" s="643"/>
      <c r="CW34" s="643"/>
      <c r="CX34" s="643"/>
      <c r="CY34" s="644"/>
      <c r="CZ34" s="645">
        <v>14.6</v>
      </c>
      <c r="DA34" s="663"/>
      <c r="DB34" s="663"/>
      <c r="DC34" s="664"/>
      <c r="DD34" s="648">
        <v>1231841</v>
      </c>
      <c r="DE34" s="643"/>
      <c r="DF34" s="643"/>
      <c r="DG34" s="643"/>
      <c r="DH34" s="643"/>
      <c r="DI34" s="643"/>
      <c r="DJ34" s="643"/>
      <c r="DK34" s="644"/>
      <c r="DL34" s="648">
        <v>1061902</v>
      </c>
      <c r="DM34" s="643"/>
      <c r="DN34" s="643"/>
      <c r="DO34" s="643"/>
      <c r="DP34" s="643"/>
      <c r="DQ34" s="643"/>
      <c r="DR34" s="643"/>
      <c r="DS34" s="643"/>
      <c r="DT34" s="643"/>
      <c r="DU34" s="643"/>
      <c r="DV34" s="644"/>
      <c r="DW34" s="645">
        <v>17.399999999999999</v>
      </c>
      <c r="DX34" s="663"/>
      <c r="DY34" s="663"/>
      <c r="DZ34" s="663"/>
      <c r="EA34" s="663"/>
      <c r="EB34" s="663"/>
      <c r="EC34" s="684"/>
    </row>
    <row r="35" spans="2:133" ht="11.25" customHeight="1" x14ac:dyDescent="0.15">
      <c r="B35" s="639" t="s">
        <v>325</v>
      </c>
      <c r="C35" s="640"/>
      <c r="D35" s="640"/>
      <c r="E35" s="640"/>
      <c r="F35" s="640"/>
      <c r="G35" s="640"/>
      <c r="H35" s="640"/>
      <c r="I35" s="640"/>
      <c r="J35" s="640"/>
      <c r="K35" s="640"/>
      <c r="L35" s="640"/>
      <c r="M35" s="640"/>
      <c r="N35" s="640"/>
      <c r="O35" s="640"/>
      <c r="P35" s="640"/>
      <c r="Q35" s="641"/>
      <c r="R35" s="642">
        <v>382390</v>
      </c>
      <c r="S35" s="643"/>
      <c r="T35" s="643"/>
      <c r="U35" s="643"/>
      <c r="V35" s="643"/>
      <c r="W35" s="643"/>
      <c r="X35" s="643"/>
      <c r="Y35" s="644"/>
      <c r="Z35" s="675">
        <v>2.8</v>
      </c>
      <c r="AA35" s="675"/>
      <c r="AB35" s="675"/>
      <c r="AC35" s="675"/>
      <c r="AD35" s="676" t="s">
        <v>235</v>
      </c>
      <c r="AE35" s="676"/>
      <c r="AF35" s="676"/>
      <c r="AG35" s="676"/>
      <c r="AH35" s="676"/>
      <c r="AI35" s="676"/>
      <c r="AJ35" s="676"/>
      <c r="AK35" s="676"/>
      <c r="AL35" s="645" t="s">
        <v>137</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55224</v>
      </c>
      <c r="CS35" s="661"/>
      <c r="CT35" s="661"/>
      <c r="CU35" s="661"/>
      <c r="CV35" s="661"/>
      <c r="CW35" s="661"/>
      <c r="CX35" s="661"/>
      <c r="CY35" s="662"/>
      <c r="CZ35" s="645">
        <v>0.4</v>
      </c>
      <c r="DA35" s="663"/>
      <c r="DB35" s="663"/>
      <c r="DC35" s="664"/>
      <c r="DD35" s="648">
        <v>29548</v>
      </c>
      <c r="DE35" s="661"/>
      <c r="DF35" s="661"/>
      <c r="DG35" s="661"/>
      <c r="DH35" s="661"/>
      <c r="DI35" s="661"/>
      <c r="DJ35" s="661"/>
      <c r="DK35" s="662"/>
      <c r="DL35" s="648">
        <v>25258</v>
      </c>
      <c r="DM35" s="661"/>
      <c r="DN35" s="661"/>
      <c r="DO35" s="661"/>
      <c r="DP35" s="661"/>
      <c r="DQ35" s="661"/>
      <c r="DR35" s="661"/>
      <c r="DS35" s="661"/>
      <c r="DT35" s="661"/>
      <c r="DU35" s="661"/>
      <c r="DV35" s="662"/>
      <c r="DW35" s="645">
        <v>0.4</v>
      </c>
      <c r="DX35" s="663"/>
      <c r="DY35" s="663"/>
      <c r="DZ35" s="663"/>
      <c r="EA35" s="663"/>
      <c r="EB35" s="663"/>
      <c r="EC35" s="684"/>
    </row>
    <row r="36" spans="2:133" ht="11.25" customHeight="1" x14ac:dyDescent="0.15">
      <c r="B36" s="639" t="s">
        <v>329</v>
      </c>
      <c r="C36" s="640"/>
      <c r="D36" s="640"/>
      <c r="E36" s="640"/>
      <c r="F36" s="640"/>
      <c r="G36" s="640"/>
      <c r="H36" s="640"/>
      <c r="I36" s="640"/>
      <c r="J36" s="640"/>
      <c r="K36" s="640"/>
      <c r="L36" s="640"/>
      <c r="M36" s="640"/>
      <c r="N36" s="640"/>
      <c r="O36" s="640"/>
      <c r="P36" s="640"/>
      <c r="Q36" s="641"/>
      <c r="R36" s="642">
        <v>507569</v>
      </c>
      <c r="S36" s="643"/>
      <c r="T36" s="643"/>
      <c r="U36" s="643"/>
      <c r="V36" s="643"/>
      <c r="W36" s="643"/>
      <c r="X36" s="643"/>
      <c r="Y36" s="644"/>
      <c r="Z36" s="675">
        <v>3.8</v>
      </c>
      <c r="AA36" s="675"/>
      <c r="AB36" s="675"/>
      <c r="AC36" s="675"/>
      <c r="AD36" s="676" t="s">
        <v>137</v>
      </c>
      <c r="AE36" s="676"/>
      <c r="AF36" s="676"/>
      <c r="AG36" s="676"/>
      <c r="AH36" s="676"/>
      <c r="AI36" s="676"/>
      <c r="AJ36" s="676"/>
      <c r="AK36" s="676"/>
      <c r="AL36" s="645" t="s">
        <v>137</v>
      </c>
      <c r="AM36" s="646"/>
      <c r="AN36" s="646"/>
      <c r="AO36" s="677"/>
      <c r="AP36" s="235"/>
      <c r="AQ36" s="694" t="s">
        <v>330</v>
      </c>
      <c r="AR36" s="695"/>
      <c r="AS36" s="695"/>
      <c r="AT36" s="695"/>
      <c r="AU36" s="695"/>
      <c r="AV36" s="695"/>
      <c r="AW36" s="695"/>
      <c r="AX36" s="695"/>
      <c r="AY36" s="696"/>
      <c r="AZ36" s="697">
        <v>904436</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23395</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2809796</v>
      </c>
      <c r="CS36" s="643"/>
      <c r="CT36" s="643"/>
      <c r="CU36" s="643"/>
      <c r="CV36" s="643"/>
      <c r="CW36" s="643"/>
      <c r="CX36" s="643"/>
      <c r="CY36" s="644"/>
      <c r="CZ36" s="645">
        <v>22.4</v>
      </c>
      <c r="DA36" s="663"/>
      <c r="DB36" s="663"/>
      <c r="DC36" s="664"/>
      <c r="DD36" s="648">
        <v>1218080</v>
      </c>
      <c r="DE36" s="643"/>
      <c r="DF36" s="643"/>
      <c r="DG36" s="643"/>
      <c r="DH36" s="643"/>
      <c r="DI36" s="643"/>
      <c r="DJ36" s="643"/>
      <c r="DK36" s="644"/>
      <c r="DL36" s="648">
        <v>729764</v>
      </c>
      <c r="DM36" s="643"/>
      <c r="DN36" s="643"/>
      <c r="DO36" s="643"/>
      <c r="DP36" s="643"/>
      <c r="DQ36" s="643"/>
      <c r="DR36" s="643"/>
      <c r="DS36" s="643"/>
      <c r="DT36" s="643"/>
      <c r="DU36" s="643"/>
      <c r="DV36" s="644"/>
      <c r="DW36" s="645">
        <v>11.9</v>
      </c>
      <c r="DX36" s="663"/>
      <c r="DY36" s="663"/>
      <c r="DZ36" s="663"/>
      <c r="EA36" s="663"/>
      <c r="EB36" s="663"/>
      <c r="EC36" s="684"/>
    </row>
    <row r="37" spans="2:133" ht="11.25" customHeight="1" x14ac:dyDescent="0.15">
      <c r="B37" s="639" t="s">
        <v>333</v>
      </c>
      <c r="C37" s="640"/>
      <c r="D37" s="640"/>
      <c r="E37" s="640"/>
      <c r="F37" s="640"/>
      <c r="G37" s="640"/>
      <c r="H37" s="640"/>
      <c r="I37" s="640"/>
      <c r="J37" s="640"/>
      <c r="K37" s="640"/>
      <c r="L37" s="640"/>
      <c r="M37" s="640"/>
      <c r="N37" s="640"/>
      <c r="O37" s="640"/>
      <c r="P37" s="640"/>
      <c r="Q37" s="641"/>
      <c r="R37" s="642">
        <v>410180</v>
      </c>
      <c r="S37" s="643"/>
      <c r="T37" s="643"/>
      <c r="U37" s="643"/>
      <c r="V37" s="643"/>
      <c r="W37" s="643"/>
      <c r="X37" s="643"/>
      <c r="Y37" s="644"/>
      <c r="Z37" s="675">
        <v>3.1</v>
      </c>
      <c r="AA37" s="675"/>
      <c r="AB37" s="675"/>
      <c r="AC37" s="675"/>
      <c r="AD37" s="676" t="s">
        <v>235</v>
      </c>
      <c r="AE37" s="676"/>
      <c r="AF37" s="676"/>
      <c r="AG37" s="676"/>
      <c r="AH37" s="676"/>
      <c r="AI37" s="676"/>
      <c r="AJ37" s="676"/>
      <c r="AK37" s="676"/>
      <c r="AL37" s="645" t="s">
        <v>137</v>
      </c>
      <c r="AM37" s="646"/>
      <c r="AN37" s="646"/>
      <c r="AO37" s="677"/>
      <c r="AQ37" s="685" t="s">
        <v>334</v>
      </c>
      <c r="AR37" s="686"/>
      <c r="AS37" s="686"/>
      <c r="AT37" s="686"/>
      <c r="AU37" s="686"/>
      <c r="AV37" s="686"/>
      <c r="AW37" s="686"/>
      <c r="AX37" s="686"/>
      <c r="AY37" s="687"/>
      <c r="AZ37" s="642">
        <v>163000</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23395</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314074</v>
      </c>
      <c r="CS37" s="661"/>
      <c r="CT37" s="661"/>
      <c r="CU37" s="661"/>
      <c r="CV37" s="661"/>
      <c r="CW37" s="661"/>
      <c r="CX37" s="661"/>
      <c r="CY37" s="662"/>
      <c r="CZ37" s="645">
        <v>2.5</v>
      </c>
      <c r="DA37" s="663"/>
      <c r="DB37" s="663"/>
      <c r="DC37" s="664"/>
      <c r="DD37" s="648">
        <v>309522</v>
      </c>
      <c r="DE37" s="661"/>
      <c r="DF37" s="661"/>
      <c r="DG37" s="661"/>
      <c r="DH37" s="661"/>
      <c r="DI37" s="661"/>
      <c r="DJ37" s="661"/>
      <c r="DK37" s="662"/>
      <c r="DL37" s="648">
        <v>309522</v>
      </c>
      <c r="DM37" s="661"/>
      <c r="DN37" s="661"/>
      <c r="DO37" s="661"/>
      <c r="DP37" s="661"/>
      <c r="DQ37" s="661"/>
      <c r="DR37" s="661"/>
      <c r="DS37" s="661"/>
      <c r="DT37" s="661"/>
      <c r="DU37" s="661"/>
      <c r="DV37" s="662"/>
      <c r="DW37" s="645">
        <v>5.0999999999999996</v>
      </c>
      <c r="DX37" s="663"/>
      <c r="DY37" s="663"/>
      <c r="DZ37" s="663"/>
      <c r="EA37" s="663"/>
      <c r="EB37" s="663"/>
      <c r="EC37" s="684"/>
    </row>
    <row r="38" spans="2:133" ht="11.25" customHeight="1" x14ac:dyDescent="0.15">
      <c r="B38" s="639" t="s">
        <v>337</v>
      </c>
      <c r="C38" s="640"/>
      <c r="D38" s="640"/>
      <c r="E38" s="640"/>
      <c r="F38" s="640"/>
      <c r="G38" s="640"/>
      <c r="H38" s="640"/>
      <c r="I38" s="640"/>
      <c r="J38" s="640"/>
      <c r="K38" s="640"/>
      <c r="L38" s="640"/>
      <c r="M38" s="640"/>
      <c r="N38" s="640"/>
      <c r="O38" s="640"/>
      <c r="P38" s="640"/>
      <c r="Q38" s="641"/>
      <c r="R38" s="642">
        <v>223599</v>
      </c>
      <c r="S38" s="643"/>
      <c r="T38" s="643"/>
      <c r="U38" s="643"/>
      <c r="V38" s="643"/>
      <c r="W38" s="643"/>
      <c r="X38" s="643"/>
      <c r="Y38" s="644"/>
      <c r="Z38" s="675">
        <v>1.7</v>
      </c>
      <c r="AA38" s="675"/>
      <c r="AB38" s="675"/>
      <c r="AC38" s="675"/>
      <c r="AD38" s="676">
        <v>1116</v>
      </c>
      <c r="AE38" s="676"/>
      <c r="AF38" s="676"/>
      <c r="AG38" s="676"/>
      <c r="AH38" s="676"/>
      <c r="AI38" s="676"/>
      <c r="AJ38" s="676"/>
      <c r="AK38" s="676"/>
      <c r="AL38" s="645">
        <v>0</v>
      </c>
      <c r="AM38" s="646"/>
      <c r="AN38" s="646"/>
      <c r="AO38" s="677"/>
      <c r="AQ38" s="685" t="s">
        <v>338</v>
      </c>
      <c r="AR38" s="686"/>
      <c r="AS38" s="686"/>
      <c r="AT38" s="686"/>
      <c r="AU38" s="686"/>
      <c r="AV38" s="686"/>
      <c r="AW38" s="686"/>
      <c r="AX38" s="686"/>
      <c r="AY38" s="687"/>
      <c r="AZ38" s="642">
        <v>32359</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2535</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704503</v>
      </c>
      <c r="CS38" s="643"/>
      <c r="CT38" s="643"/>
      <c r="CU38" s="643"/>
      <c r="CV38" s="643"/>
      <c r="CW38" s="643"/>
      <c r="CX38" s="643"/>
      <c r="CY38" s="644"/>
      <c r="CZ38" s="645">
        <v>5.6</v>
      </c>
      <c r="DA38" s="663"/>
      <c r="DB38" s="663"/>
      <c r="DC38" s="664"/>
      <c r="DD38" s="648">
        <v>547435</v>
      </c>
      <c r="DE38" s="643"/>
      <c r="DF38" s="643"/>
      <c r="DG38" s="643"/>
      <c r="DH38" s="643"/>
      <c r="DI38" s="643"/>
      <c r="DJ38" s="643"/>
      <c r="DK38" s="644"/>
      <c r="DL38" s="648">
        <v>484330</v>
      </c>
      <c r="DM38" s="643"/>
      <c r="DN38" s="643"/>
      <c r="DO38" s="643"/>
      <c r="DP38" s="643"/>
      <c r="DQ38" s="643"/>
      <c r="DR38" s="643"/>
      <c r="DS38" s="643"/>
      <c r="DT38" s="643"/>
      <c r="DU38" s="643"/>
      <c r="DV38" s="644"/>
      <c r="DW38" s="645">
        <v>7.9</v>
      </c>
      <c r="DX38" s="663"/>
      <c r="DY38" s="663"/>
      <c r="DZ38" s="663"/>
      <c r="EA38" s="663"/>
      <c r="EB38" s="663"/>
      <c r="EC38" s="684"/>
    </row>
    <row r="39" spans="2:133" ht="11.25" customHeight="1" x14ac:dyDescent="0.15">
      <c r="B39" s="639" t="s">
        <v>341</v>
      </c>
      <c r="C39" s="640"/>
      <c r="D39" s="640"/>
      <c r="E39" s="640"/>
      <c r="F39" s="640"/>
      <c r="G39" s="640"/>
      <c r="H39" s="640"/>
      <c r="I39" s="640"/>
      <c r="J39" s="640"/>
      <c r="K39" s="640"/>
      <c r="L39" s="640"/>
      <c r="M39" s="640"/>
      <c r="N39" s="640"/>
      <c r="O39" s="640"/>
      <c r="P39" s="640"/>
      <c r="Q39" s="641"/>
      <c r="R39" s="642">
        <v>899059</v>
      </c>
      <c r="S39" s="643"/>
      <c r="T39" s="643"/>
      <c r="U39" s="643"/>
      <c r="V39" s="643"/>
      <c r="W39" s="643"/>
      <c r="X39" s="643"/>
      <c r="Y39" s="644"/>
      <c r="Z39" s="675">
        <v>6.7</v>
      </c>
      <c r="AA39" s="675"/>
      <c r="AB39" s="675"/>
      <c r="AC39" s="675"/>
      <c r="AD39" s="676" t="s">
        <v>235</v>
      </c>
      <c r="AE39" s="676"/>
      <c r="AF39" s="676"/>
      <c r="AG39" s="676"/>
      <c r="AH39" s="676"/>
      <c r="AI39" s="676"/>
      <c r="AJ39" s="676"/>
      <c r="AK39" s="676"/>
      <c r="AL39" s="645" t="s">
        <v>137</v>
      </c>
      <c r="AM39" s="646"/>
      <c r="AN39" s="646"/>
      <c r="AO39" s="677"/>
      <c r="AQ39" s="685" t="s">
        <v>342</v>
      </c>
      <c r="AR39" s="686"/>
      <c r="AS39" s="686"/>
      <c r="AT39" s="686"/>
      <c r="AU39" s="686"/>
      <c r="AV39" s="686"/>
      <c r="AW39" s="686"/>
      <c r="AX39" s="686"/>
      <c r="AY39" s="687"/>
      <c r="AZ39" s="642">
        <v>4574</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4001</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888212</v>
      </c>
      <c r="CS39" s="661"/>
      <c r="CT39" s="661"/>
      <c r="CU39" s="661"/>
      <c r="CV39" s="661"/>
      <c r="CW39" s="661"/>
      <c r="CX39" s="661"/>
      <c r="CY39" s="662"/>
      <c r="CZ39" s="645">
        <v>7.1</v>
      </c>
      <c r="DA39" s="663"/>
      <c r="DB39" s="663"/>
      <c r="DC39" s="664"/>
      <c r="DD39" s="648">
        <v>515776</v>
      </c>
      <c r="DE39" s="661"/>
      <c r="DF39" s="661"/>
      <c r="DG39" s="661"/>
      <c r="DH39" s="661"/>
      <c r="DI39" s="661"/>
      <c r="DJ39" s="661"/>
      <c r="DK39" s="662"/>
      <c r="DL39" s="648" t="s">
        <v>235</v>
      </c>
      <c r="DM39" s="661"/>
      <c r="DN39" s="661"/>
      <c r="DO39" s="661"/>
      <c r="DP39" s="661"/>
      <c r="DQ39" s="661"/>
      <c r="DR39" s="661"/>
      <c r="DS39" s="661"/>
      <c r="DT39" s="661"/>
      <c r="DU39" s="661"/>
      <c r="DV39" s="662"/>
      <c r="DW39" s="645" t="s">
        <v>235</v>
      </c>
      <c r="DX39" s="663"/>
      <c r="DY39" s="663"/>
      <c r="DZ39" s="663"/>
      <c r="EA39" s="663"/>
      <c r="EB39" s="663"/>
      <c r="EC39" s="684"/>
    </row>
    <row r="40" spans="2:133" ht="11.25" customHeight="1" x14ac:dyDescent="0.15">
      <c r="B40" s="639" t="s">
        <v>345</v>
      </c>
      <c r="C40" s="640"/>
      <c r="D40" s="640"/>
      <c r="E40" s="640"/>
      <c r="F40" s="640"/>
      <c r="G40" s="640"/>
      <c r="H40" s="640"/>
      <c r="I40" s="640"/>
      <c r="J40" s="640"/>
      <c r="K40" s="640"/>
      <c r="L40" s="640"/>
      <c r="M40" s="640"/>
      <c r="N40" s="640"/>
      <c r="O40" s="640"/>
      <c r="P40" s="640"/>
      <c r="Q40" s="641"/>
      <c r="R40" s="642" t="s">
        <v>235</v>
      </c>
      <c r="S40" s="643"/>
      <c r="T40" s="643"/>
      <c r="U40" s="643"/>
      <c r="V40" s="643"/>
      <c r="W40" s="643"/>
      <c r="X40" s="643"/>
      <c r="Y40" s="644"/>
      <c r="Z40" s="675" t="s">
        <v>235</v>
      </c>
      <c r="AA40" s="675"/>
      <c r="AB40" s="675"/>
      <c r="AC40" s="675"/>
      <c r="AD40" s="676" t="s">
        <v>137</v>
      </c>
      <c r="AE40" s="676"/>
      <c r="AF40" s="676"/>
      <c r="AG40" s="676"/>
      <c r="AH40" s="676"/>
      <c r="AI40" s="676"/>
      <c r="AJ40" s="676"/>
      <c r="AK40" s="676"/>
      <c r="AL40" s="645" t="s">
        <v>235</v>
      </c>
      <c r="AM40" s="646"/>
      <c r="AN40" s="646"/>
      <c r="AO40" s="677"/>
      <c r="AQ40" s="685" t="s">
        <v>346</v>
      </c>
      <c r="AR40" s="686"/>
      <c r="AS40" s="686"/>
      <c r="AT40" s="686"/>
      <c r="AU40" s="686"/>
      <c r="AV40" s="686"/>
      <c r="AW40" s="686"/>
      <c r="AX40" s="686"/>
      <c r="AY40" s="687"/>
      <c r="AZ40" s="642">
        <v>1088</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67</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v>14500</v>
      </c>
      <c r="CS40" s="643"/>
      <c r="CT40" s="643"/>
      <c r="CU40" s="643"/>
      <c r="CV40" s="643"/>
      <c r="CW40" s="643"/>
      <c r="CX40" s="643"/>
      <c r="CY40" s="644"/>
      <c r="CZ40" s="645">
        <v>0.1</v>
      </c>
      <c r="DA40" s="663"/>
      <c r="DB40" s="663"/>
      <c r="DC40" s="664"/>
      <c r="DD40" s="648">
        <v>3000</v>
      </c>
      <c r="DE40" s="643"/>
      <c r="DF40" s="643"/>
      <c r="DG40" s="643"/>
      <c r="DH40" s="643"/>
      <c r="DI40" s="643"/>
      <c r="DJ40" s="643"/>
      <c r="DK40" s="644"/>
      <c r="DL40" s="648">
        <v>3000</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137</v>
      </c>
      <c r="S41" s="643"/>
      <c r="T41" s="643"/>
      <c r="U41" s="643"/>
      <c r="V41" s="643"/>
      <c r="W41" s="643"/>
      <c r="X41" s="643"/>
      <c r="Y41" s="644"/>
      <c r="Z41" s="675" t="s">
        <v>177</v>
      </c>
      <c r="AA41" s="675"/>
      <c r="AB41" s="675"/>
      <c r="AC41" s="675"/>
      <c r="AD41" s="676" t="s">
        <v>177</v>
      </c>
      <c r="AE41" s="676"/>
      <c r="AF41" s="676"/>
      <c r="AG41" s="676"/>
      <c r="AH41" s="676"/>
      <c r="AI41" s="676"/>
      <c r="AJ41" s="676"/>
      <c r="AK41" s="676"/>
      <c r="AL41" s="645" t="s">
        <v>137</v>
      </c>
      <c r="AM41" s="646"/>
      <c r="AN41" s="646"/>
      <c r="AO41" s="677"/>
      <c r="AQ41" s="685" t="s">
        <v>351</v>
      </c>
      <c r="AR41" s="686"/>
      <c r="AS41" s="686"/>
      <c r="AT41" s="686"/>
      <c r="AU41" s="686"/>
      <c r="AV41" s="686"/>
      <c r="AW41" s="686"/>
      <c r="AX41" s="686"/>
      <c r="AY41" s="687"/>
      <c r="AZ41" s="642">
        <v>174001</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v>3</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137</v>
      </c>
      <c r="CS41" s="661"/>
      <c r="CT41" s="661"/>
      <c r="CU41" s="661"/>
      <c r="CV41" s="661"/>
      <c r="CW41" s="661"/>
      <c r="CX41" s="661"/>
      <c r="CY41" s="662"/>
      <c r="CZ41" s="645" t="s">
        <v>177</v>
      </c>
      <c r="DA41" s="663"/>
      <c r="DB41" s="663"/>
      <c r="DC41" s="664"/>
      <c r="DD41" s="648" t="s">
        <v>235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177759</v>
      </c>
      <c r="S42" s="643"/>
      <c r="T42" s="643"/>
      <c r="U42" s="643"/>
      <c r="V42" s="643"/>
      <c r="W42" s="643"/>
      <c r="X42" s="643"/>
      <c r="Y42" s="644"/>
      <c r="Z42" s="675">
        <v>1.3</v>
      </c>
      <c r="AA42" s="675"/>
      <c r="AB42" s="675"/>
      <c r="AC42" s="675"/>
      <c r="AD42" s="676" t="s">
        <v>177</v>
      </c>
      <c r="AE42" s="676"/>
      <c r="AF42" s="676"/>
      <c r="AG42" s="676"/>
      <c r="AH42" s="676"/>
      <c r="AI42" s="676"/>
      <c r="AJ42" s="676"/>
      <c r="AK42" s="676"/>
      <c r="AL42" s="645" t="s">
        <v>235</v>
      </c>
      <c r="AM42" s="646"/>
      <c r="AN42" s="646"/>
      <c r="AO42" s="677"/>
      <c r="AQ42" s="678" t="s">
        <v>355</v>
      </c>
      <c r="AR42" s="679"/>
      <c r="AS42" s="679"/>
      <c r="AT42" s="679"/>
      <c r="AU42" s="679"/>
      <c r="AV42" s="679"/>
      <c r="AW42" s="679"/>
      <c r="AX42" s="679"/>
      <c r="AY42" s="680"/>
      <c r="AZ42" s="626">
        <v>529414</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299</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1568277</v>
      </c>
      <c r="CS42" s="643"/>
      <c r="CT42" s="643"/>
      <c r="CU42" s="643"/>
      <c r="CV42" s="643"/>
      <c r="CW42" s="643"/>
      <c r="CX42" s="643"/>
      <c r="CY42" s="644"/>
      <c r="CZ42" s="645">
        <v>12.5</v>
      </c>
      <c r="DA42" s="646"/>
      <c r="DB42" s="646"/>
      <c r="DC42" s="647"/>
      <c r="DD42" s="648">
        <v>372840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13437154</v>
      </c>
      <c r="S43" s="665"/>
      <c r="T43" s="665"/>
      <c r="U43" s="665"/>
      <c r="V43" s="665"/>
      <c r="W43" s="665"/>
      <c r="X43" s="665"/>
      <c r="Y43" s="666"/>
      <c r="Z43" s="667">
        <v>100</v>
      </c>
      <c r="AA43" s="667"/>
      <c r="AB43" s="667"/>
      <c r="AC43" s="667"/>
      <c r="AD43" s="668">
        <v>5939028</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48399</v>
      </c>
      <c r="CS43" s="661"/>
      <c r="CT43" s="661"/>
      <c r="CU43" s="661"/>
      <c r="CV43" s="661"/>
      <c r="CW43" s="661"/>
      <c r="CX43" s="661"/>
      <c r="CY43" s="662"/>
      <c r="CZ43" s="645">
        <v>0.4</v>
      </c>
      <c r="DA43" s="663"/>
      <c r="DB43" s="663"/>
      <c r="DC43" s="664"/>
      <c r="DD43" s="648">
        <v>48399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360</v>
      </c>
      <c r="CG44" s="640"/>
      <c r="CH44" s="640"/>
      <c r="CI44" s="640"/>
      <c r="CJ44" s="640"/>
      <c r="CK44" s="640"/>
      <c r="CL44" s="640"/>
      <c r="CM44" s="640"/>
      <c r="CN44" s="640"/>
      <c r="CO44" s="640"/>
      <c r="CP44" s="640"/>
      <c r="CQ44" s="641"/>
      <c r="CR44" s="642">
        <v>1231953</v>
      </c>
      <c r="CS44" s="643"/>
      <c r="CT44" s="643"/>
      <c r="CU44" s="643"/>
      <c r="CV44" s="643"/>
      <c r="CW44" s="643"/>
      <c r="CX44" s="643"/>
      <c r="CY44" s="644"/>
      <c r="CZ44" s="645">
        <v>9.8000000000000007</v>
      </c>
      <c r="DA44" s="646"/>
      <c r="DB44" s="646"/>
      <c r="DC44" s="647"/>
      <c r="DD44" s="648">
        <v>331537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368548</v>
      </c>
      <c r="CS45" s="661"/>
      <c r="CT45" s="661"/>
      <c r="CU45" s="661"/>
      <c r="CV45" s="661"/>
      <c r="CW45" s="661"/>
      <c r="CX45" s="661"/>
      <c r="CY45" s="662"/>
      <c r="CZ45" s="645">
        <v>2.9</v>
      </c>
      <c r="DA45" s="663"/>
      <c r="DB45" s="663"/>
      <c r="DC45" s="664"/>
      <c r="DD45" s="648">
        <v>11393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743013</v>
      </c>
      <c r="CS46" s="643"/>
      <c r="CT46" s="643"/>
      <c r="CU46" s="643"/>
      <c r="CV46" s="643"/>
      <c r="CW46" s="643"/>
      <c r="CX46" s="643"/>
      <c r="CY46" s="644"/>
      <c r="CZ46" s="645">
        <v>5.9</v>
      </c>
      <c r="DA46" s="646"/>
      <c r="DB46" s="646"/>
      <c r="DC46" s="647"/>
      <c r="DD46" s="648">
        <v>268352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v>336324</v>
      </c>
      <c r="CS47" s="661"/>
      <c r="CT47" s="661"/>
      <c r="CU47" s="661"/>
      <c r="CV47" s="661"/>
      <c r="CW47" s="661"/>
      <c r="CX47" s="661"/>
      <c r="CY47" s="662"/>
      <c r="CZ47" s="645">
        <v>2.7</v>
      </c>
      <c r="DA47" s="663"/>
      <c r="DB47" s="663"/>
      <c r="DC47" s="664"/>
      <c r="DD47" s="648">
        <v>41303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235</v>
      </c>
      <c r="CS48" s="643"/>
      <c r="CT48" s="643"/>
      <c r="CU48" s="643"/>
      <c r="CV48" s="643"/>
      <c r="CW48" s="643"/>
      <c r="CX48" s="643"/>
      <c r="CY48" s="644"/>
      <c r="CZ48" s="645" t="s">
        <v>235</v>
      </c>
      <c r="DA48" s="646"/>
      <c r="DB48" s="646"/>
      <c r="DC48" s="647"/>
      <c r="DD48" s="648" t="s">
        <v>235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12542944</v>
      </c>
      <c r="CS49" s="627"/>
      <c r="CT49" s="627"/>
      <c r="CU49" s="627"/>
      <c r="CV49" s="627"/>
      <c r="CW49" s="627"/>
      <c r="CX49" s="627"/>
      <c r="CY49" s="628"/>
      <c r="CZ49" s="629">
        <v>100</v>
      </c>
      <c r="DA49" s="630"/>
      <c r="DB49" s="630"/>
      <c r="DC49" s="631"/>
      <c r="DD49" s="632">
        <v>7078242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TuptI+gM0nD82ZTXZyWxDXi9ngsrgfiZimYnpufX9JsRZXV60h9ZtdryB6YcqcAMzPRdsjSzOIp+kxUmnBME+A==" saltValue="Y3xuM/WCIjVTa9Wtn7Fe9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8"/>
      <c r="BA5" s="258"/>
      <c r="BB5" s="258"/>
      <c r="BC5" s="258"/>
      <c r="BD5" s="258"/>
      <c r="BE5" s="259"/>
      <c r="BF5" s="259"/>
      <c r="BG5" s="259"/>
      <c r="BH5" s="259"/>
      <c r="BI5" s="259"/>
      <c r="BJ5" s="259"/>
      <c r="BK5" s="259"/>
      <c r="BL5" s="259"/>
      <c r="BM5" s="259"/>
      <c r="BN5" s="259"/>
      <c r="BO5" s="259"/>
      <c r="BP5" s="259"/>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391</v>
      </c>
      <c r="C7" s="1108"/>
      <c r="D7" s="1108"/>
      <c r="E7" s="1108"/>
      <c r="F7" s="1108"/>
      <c r="G7" s="1108"/>
      <c r="H7" s="1108"/>
      <c r="I7" s="1108"/>
      <c r="J7" s="1108"/>
      <c r="K7" s="1108"/>
      <c r="L7" s="1108"/>
      <c r="M7" s="1108"/>
      <c r="N7" s="1108"/>
      <c r="O7" s="1108"/>
      <c r="P7" s="1109"/>
      <c r="Q7" s="1161">
        <v>13351</v>
      </c>
      <c r="R7" s="1162"/>
      <c r="S7" s="1162"/>
      <c r="T7" s="1162"/>
      <c r="U7" s="1162"/>
      <c r="V7" s="1162">
        <v>12458</v>
      </c>
      <c r="W7" s="1162"/>
      <c r="X7" s="1162"/>
      <c r="Y7" s="1162"/>
      <c r="Z7" s="1162"/>
      <c r="AA7" s="1162">
        <v>893</v>
      </c>
      <c r="AB7" s="1162"/>
      <c r="AC7" s="1162"/>
      <c r="AD7" s="1162"/>
      <c r="AE7" s="1163"/>
      <c r="AF7" s="1164">
        <v>320</v>
      </c>
      <c r="AG7" s="1165"/>
      <c r="AH7" s="1165"/>
      <c r="AI7" s="1165"/>
      <c r="AJ7" s="1166"/>
      <c r="AK7" s="1148" t="s">
        <v>593</v>
      </c>
      <c r="AL7" s="1149"/>
      <c r="AM7" s="1149"/>
      <c r="AN7" s="1149"/>
      <c r="AO7" s="1149"/>
      <c r="AP7" s="1149">
        <v>11737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598</v>
      </c>
      <c r="BS7" s="1152" t="s">
        <v>599</v>
      </c>
      <c r="BT7" s="1153"/>
      <c r="BU7" s="1153"/>
      <c r="BV7" s="1153"/>
      <c r="BW7" s="1153"/>
      <c r="BX7" s="1153"/>
      <c r="BY7" s="1153"/>
      <c r="BZ7" s="1153"/>
      <c r="CA7" s="1153"/>
      <c r="CB7" s="1153"/>
      <c r="CC7" s="1153"/>
      <c r="CD7" s="1153"/>
      <c r="CE7" s="1153"/>
      <c r="CF7" s="1153"/>
      <c r="CG7" s="1154"/>
      <c r="CH7" s="1145">
        <v>1</v>
      </c>
      <c r="CI7" s="1146"/>
      <c r="CJ7" s="1146"/>
      <c r="CK7" s="1146"/>
      <c r="CL7" s="1147"/>
      <c r="CM7" s="1145" t="s">
        <v>593</v>
      </c>
      <c r="CN7" s="1146"/>
      <c r="CO7" s="1146"/>
      <c r="CP7" s="1146"/>
      <c r="CQ7" s="1147"/>
      <c r="CR7" s="1145">
        <v>41</v>
      </c>
      <c r="CS7" s="1146"/>
      <c r="CT7" s="1146"/>
      <c r="CU7" s="1146"/>
      <c r="CV7" s="1147"/>
      <c r="CW7" s="1145" t="s">
        <v>593</v>
      </c>
      <c r="CX7" s="1146"/>
      <c r="CY7" s="1146"/>
      <c r="CZ7" s="1146"/>
      <c r="DA7" s="1147"/>
      <c r="DB7" s="1145">
        <v>5</v>
      </c>
      <c r="DC7" s="1146"/>
      <c r="DD7" s="1146"/>
      <c r="DE7" s="1146"/>
      <c r="DF7" s="1147"/>
      <c r="DG7" s="1145" t="s">
        <v>593</v>
      </c>
      <c r="DH7" s="1146"/>
      <c r="DI7" s="1146"/>
      <c r="DJ7" s="1146"/>
      <c r="DK7" s="1147"/>
      <c r="DL7" s="1145" t="s">
        <v>593</v>
      </c>
      <c r="DM7" s="1146"/>
      <c r="DN7" s="1146"/>
      <c r="DO7" s="1146"/>
      <c r="DP7" s="1147"/>
      <c r="DQ7" s="1145">
        <v>1</v>
      </c>
      <c r="DR7" s="1146"/>
      <c r="DS7" s="1146"/>
      <c r="DT7" s="1146"/>
      <c r="DU7" s="1147"/>
      <c r="DV7" s="1172"/>
      <c r="DW7" s="1173"/>
      <c r="DX7" s="1173"/>
      <c r="DY7" s="1173"/>
      <c r="DZ7" s="1174"/>
      <c r="EA7" s="256"/>
    </row>
    <row r="8" spans="1:131" s="257" customFormat="1" ht="26.25" customHeight="1" x14ac:dyDescent="0.15">
      <c r="A8" s="263">
        <v>2</v>
      </c>
      <c r="B8" s="1094" t="s">
        <v>392</v>
      </c>
      <c r="C8" s="1095"/>
      <c r="D8" s="1095"/>
      <c r="E8" s="1095"/>
      <c r="F8" s="1095"/>
      <c r="G8" s="1095"/>
      <c r="H8" s="1095"/>
      <c r="I8" s="1095"/>
      <c r="J8" s="1095"/>
      <c r="K8" s="1095"/>
      <c r="L8" s="1095"/>
      <c r="M8" s="1095"/>
      <c r="N8" s="1095"/>
      <c r="O8" s="1095"/>
      <c r="P8" s="1096"/>
      <c r="Q8" s="1100">
        <v>152</v>
      </c>
      <c r="R8" s="1101"/>
      <c r="S8" s="1101"/>
      <c r="T8" s="1101"/>
      <c r="U8" s="1101"/>
      <c r="V8" s="1101">
        <v>150</v>
      </c>
      <c r="W8" s="1101"/>
      <c r="X8" s="1101"/>
      <c r="Y8" s="1101"/>
      <c r="Z8" s="1101"/>
      <c r="AA8" s="1101">
        <v>1</v>
      </c>
      <c r="AB8" s="1101"/>
      <c r="AC8" s="1101"/>
      <c r="AD8" s="1101"/>
      <c r="AE8" s="1102"/>
      <c r="AF8" s="1076" t="s">
        <v>393</v>
      </c>
      <c r="AG8" s="1077"/>
      <c r="AH8" s="1077"/>
      <c r="AI8" s="1077"/>
      <c r="AJ8" s="1078"/>
      <c r="AK8" s="1143">
        <v>61</v>
      </c>
      <c r="AL8" s="1144"/>
      <c r="AM8" s="1144"/>
      <c r="AN8" s="1144"/>
      <c r="AO8" s="1144"/>
      <c r="AP8" s="1144">
        <v>25</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13503</v>
      </c>
      <c r="R23" s="1126"/>
      <c r="S23" s="1126"/>
      <c r="T23" s="1126"/>
      <c r="U23" s="1126"/>
      <c r="V23" s="1126">
        <v>12608</v>
      </c>
      <c r="W23" s="1126"/>
      <c r="X23" s="1126"/>
      <c r="Y23" s="1126"/>
      <c r="Z23" s="1126"/>
      <c r="AA23" s="1126">
        <v>894</v>
      </c>
      <c r="AB23" s="1126"/>
      <c r="AC23" s="1126"/>
      <c r="AD23" s="1126"/>
      <c r="AE23" s="1127"/>
      <c r="AF23" s="1128">
        <v>320</v>
      </c>
      <c r="AG23" s="1126"/>
      <c r="AH23" s="1126"/>
      <c r="AI23" s="1126"/>
      <c r="AJ23" s="1129"/>
      <c r="AK23" s="1130"/>
      <c r="AL23" s="1131"/>
      <c r="AM23" s="1131"/>
      <c r="AN23" s="1131"/>
      <c r="AO23" s="1131"/>
      <c r="AP23" s="1126">
        <v>11762</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374</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381</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408</v>
      </c>
      <c r="C28" s="1108"/>
      <c r="D28" s="1108"/>
      <c r="E28" s="1108"/>
      <c r="F28" s="1108"/>
      <c r="G28" s="1108"/>
      <c r="H28" s="1108"/>
      <c r="I28" s="1108"/>
      <c r="J28" s="1108"/>
      <c r="K28" s="1108"/>
      <c r="L28" s="1108"/>
      <c r="M28" s="1108"/>
      <c r="N28" s="1108"/>
      <c r="O28" s="1108"/>
      <c r="P28" s="1109"/>
      <c r="Q28" s="1110">
        <v>1719</v>
      </c>
      <c r="R28" s="1111"/>
      <c r="S28" s="1111"/>
      <c r="T28" s="1111"/>
      <c r="U28" s="1111"/>
      <c r="V28" s="1111">
        <v>1696</v>
      </c>
      <c r="W28" s="1111"/>
      <c r="X28" s="1111"/>
      <c r="Y28" s="1111"/>
      <c r="Z28" s="1111"/>
      <c r="AA28" s="1111">
        <v>23</v>
      </c>
      <c r="AB28" s="1111"/>
      <c r="AC28" s="1111"/>
      <c r="AD28" s="1111"/>
      <c r="AE28" s="1112"/>
      <c r="AF28" s="1113">
        <v>23</v>
      </c>
      <c r="AG28" s="1111"/>
      <c r="AH28" s="1111"/>
      <c r="AI28" s="1111"/>
      <c r="AJ28" s="1114"/>
      <c r="AK28" s="1115">
        <v>174</v>
      </c>
      <c r="AL28" s="1103"/>
      <c r="AM28" s="1103"/>
      <c r="AN28" s="1103"/>
      <c r="AO28" s="1103"/>
      <c r="AP28" s="1103" t="s">
        <v>593</v>
      </c>
      <c r="AQ28" s="1103"/>
      <c r="AR28" s="1103"/>
      <c r="AS28" s="1103"/>
      <c r="AT28" s="1103"/>
      <c r="AU28" s="1103" t="s">
        <v>593</v>
      </c>
      <c r="AV28" s="1103"/>
      <c r="AW28" s="1103"/>
      <c r="AX28" s="1103"/>
      <c r="AY28" s="1103"/>
      <c r="AZ28" s="1104" t="s">
        <v>593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409</v>
      </c>
      <c r="C29" s="1095"/>
      <c r="D29" s="1095"/>
      <c r="E29" s="1095"/>
      <c r="F29" s="1095"/>
      <c r="G29" s="1095"/>
      <c r="H29" s="1095"/>
      <c r="I29" s="1095"/>
      <c r="J29" s="1095"/>
      <c r="K29" s="1095"/>
      <c r="L29" s="1095"/>
      <c r="M29" s="1095"/>
      <c r="N29" s="1095"/>
      <c r="O29" s="1095"/>
      <c r="P29" s="1096"/>
      <c r="Q29" s="1100">
        <v>1478</v>
      </c>
      <c r="R29" s="1101"/>
      <c r="S29" s="1101"/>
      <c r="T29" s="1101"/>
      <c r="U29" s="1101"/>
      <c r="V29" s="1101">
        <v>1420</v>
      </c>
      <c r="W29" s="1101"/>
      <c r="X29" s="1101"/>
      <c r="Y29" s="1101"/>
      <c r="Z29" s="1101"/>
      <c r="AA29" s="1101">
        <v>58</v>
      </c>
      <c r="AB29" s="1101"/>
      <c r="AC29" s="1101"/>
      <c r="AD29" s="1101"/>
      <c r="AE29" s="1102"/>
      <c r="AF29" s="1076">
        <v>58</v>
      </c>
      <c r="AG29" s="1077"/>
      <c r="AH29" s="1077"/>
      <c r="AI29" s="1077"/>
      <c r="AJ29" s="1078"/>
      <c r="AK29" s="1037">
        <v>269</v>
      </c>
      <c r="AL29" s="1028"/>
      <c r="AM29" s="1028"/>
      <c r="AN29" s="1028"/>
      <c r="AO29" s="1028"/>
      <c r="AP29" s="1028" t="s">
        <v>593</v>
      </c>
      <c r="AQ29" s="1028"/>
      <c r="AR29" s="1028"/>
      <c r="AS29" s="1028"/>
      <c r="AT29" s="1028"/>
      <c r="AU29" s="1028" t="s">
        <v>593</v>
      </c>
      <c r="AV29" s="1028"/>
      <c r="AW29" s="1028"/>
      <c r="AX29" s="1028"/>
      <c r="AY29" s="1028"/>
      <c r="AZ29" s="1099" t="s">
        <v>593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410</v>
      </c>
      <c r="C30" s="1095"/>
      <c r="D30" s="1095"/>
      <c r="E30" s="1095"/>
      <c r="F30" s="1095"/>
      <c r="G30" s="1095"/>
      <c r="H30" s="1095"/>
      <c r="I30" s="1095"/>
      <c r="J30" s="1095"/>
      <c r="K30" s="1095"/>
      <c r="L30" s="1095"/>
      <c r="M30" s="1095"/>
      <c r="N30" s="1095"/>
      <c r="O30" s="1095"/>
      <c r="P30" s="1096"/>
      <c r="Q30" s="1100">
        <v>178</v>
      </c>
      <c r="R30" s="1101"/>
      <c r="S30" s="1101"/>
      <c r="T30" s="1101"/>
      <c r="U30" s="1101"/>
      <c r="V30" s="1101">
        <v>178</v>
      </c>
      <c r="W30" s="1101"/>
      <c r="X30" s="1101"/>
      <c r="Y30" s="1101"/>
      <c r="Z30" s="1101"/>
      <c r="AA30" s="1101" t="s">
        <v>601</v>
      </c>
      <c r="AB30" s="1101"/>
      <c r="AC30" s="1101"/>
      <c r="AD30" s="1101"/>
      <c r="AE30" s="1102"/>
      <c r="AF30" s="1076" t="s">
        <v>177</v>
      </c>
      <c r="AG30" s="1077"/>
      <c r="AH30" s="1077"/>
      <c r="AI30" s="1077"/>
      <c r="AJ30" s="1078"/>
      <c r="AK30" s="1037">
        <v>73</v>
      </c>
      <c r="AL30" s="1028"/>
      <c r="AM30" s="1028"/>
      <c r="AN30" s="1028"/>
      <c r="AO30" s="1028"/>
      <c r="AP30" s="1028" t="s">
        <v>593</v>
      </c>
      <c r="AQ30" s="1028"/>
      <c r="AR30" s="1028"/>
      <c r="AS30" s="1028"/>
      <c r="AT30" s="1028"/>
      <c r="AU30" s="1028" t="s">
        <v>593</v>
      </c>
      <c r="AV30" s="1028"/>
      <c r="AW30" s="1028"/>
      <c r="AX30" s="1028"/>
      <c r="AY30" s="1028"/>
      <c r="AZ30" s="1099" t="s">
        <v>593</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411</v>
      </c>
      <c r="C31" s="1095"/>
      <c r="D31" s="1095"/>
      <c r="E31" s="1095"/>
      <c r="F31" s="1095"/>
      <c r="G31" s="1095"/>
      <c r="H31" s="1095"/>
      <c r="I31" s="1095"/>
      <c r="J31" s="1095"/>
      <c r="K31" s="1095"/>
      <c r="L31" s="1095"/>
      <c r="M31" s="1095"/>
      <c r="N31" s="1095"/>
      <c r="O31" s="1095"/>
      <c r="P31" s="1096"/>
      <c r="Q31" s="1100">
        <v>489</v>
      </c>
      <c r="R31" s="1101"/>
      <c r="S31" s="1101"/>
      <c r="T31" s="1101"/>
      <c r="U31" s="1101"/>
      <c r="V31" s="1101">
        <v>445</v>
      </c>
      <c r="W31" s="1101"/>
      <c r="X31" s="1101"/>
      <c r="Y31" s="1101"/>
      <c r="Z31" s="1101"/>
      <c r="AA31" s="1101">
        <v>44</v>
      </c>
      <c r="AB31" s="1101"/>
      <c r="AC31" s="1101"/>
      <c r="AD31" s="1101"/>
      <c r="AE31" s="1102"/>
      <c r="AF31" s="1076" t="s">
        <v>177</v>
      </c>
      <c r="AG31" s="1077"/>
      <c r="AH31" s="1077"/>
      <c r="AI31" s="1077"/>
      <c r="AJ31" s="1078"/>
      <c r="AK31" s="1037">
        <v>141</v>
      </c>
      <c r="AL31" s="1028"/>
      <c r="AM31" s="1028"/>
      <c r="AN31" s="1028"/>
      <c r="AO31" s="1028"/>
      <c r="AP31" s="1028">
        <v>1936</v>
      </c>
      <c r="AQ31" s="1028"/>
      <c r="AR31" s="1028"/>
      <c r="AS31" s="1028"/>
      <c r="AT31" s="1028"/>
      <c r="AU31" s="1028">
        <v>1231</v>
      </c>
      <c r="AV31" s="1028"/>
      <c r="AW31" s="1028"/>
      <c r="AX31" s="1028"/>
      <c r="AY31" s="1028"/>
      <c r="AZ31" s="1099" t="s">
        <v>593</v>
      </c>
      <c r="BA31" s="1099"/>
      <c r="BB31" s="1099"/>
      <c r="BC31" s="1099"/>
      <c r="BD31" s="1099"/>
      <c r="BE31" s="1089" t="s">
        <v>412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413</v>
      </c>
      <c r="C32" s="1095"/>
      <c r="D32" s="1095"/>
      <c r="E32" s="1095"/>
      <c r="F32" s="1095"/>
      <c r="G32" s="1095"/>
      <c r="H32" s="1095"/>
      <c r="I32" s="1095"/>
      <c r="J32" s="1095"/>
      <c r="K32" s="1095"/>
      <c r="L32" s="1095"/>
      <c r="M32" s="1095"/>
      <c r="N32" s="1095"/>
      <c r="O32" s="1095"/>
      <c r="P32" s="1096"/>
      <c r="Q32" s="1100">
        <v>42</v>
      </c>
      <c r="R32" s="1101"/>
      <c r="S32" s="1101"/>
      <c r="T32" s="1101"/>
      <c r="U32" s="1101"/>
      <c r="V32" s="1101">
        <v>41</v>
      </c>
      <c r="W32" s="1101"/>
      <c r="X32" s="1101"/>
      <c r="Y32" s="1101"/>
      <c r="Z32" s="1101"/>
      <c r="AA32" s="1101">
        <v>1</v>
      </c>
      <c r="AB32" s="1101"/>
      <c r="AC32" s="1101"/>
      <c r="AD32" s="1101"/>
      <c r="AE32" s="1102"/>
      <c r="AF32" s="1076">
        <v>-2</v>
      </c>
      <c r="AG32" s="1077"/>
      <c r="AH32" s="1077"/>
      <c r="AI32" s="1077"/>
      <c r="AJ32" s="1078"/>
      <c r="AK32" s="1037">
        <v>23</v>
      </c>
      <c r="AL32" s="1028"/>
      <c r="AM32" s="1028"/>
      <c r="AN32" s="1028"/>
      <c r="AO32" s="1028"/>
      <c r="AP32" s="1028">
        <v>279</v>
      </c>
      <c r="AQ32" s="1028"/>
      <c r="AR32" s="1028"/>
      <c r="AS32" s="1028"/>
      <c r="AT32" s="1028"/>
      <c r="AU32" s="1028">
        <v>279</v>
      </c>
      <c r="AV32" s="1028"/>
      <c r="AW32" s="1028"/>
      <c r="AX32" s="1028"/>
      <c r="AY32" s="1028"/>
      <c r="AZ32" s="1099">
        <v>34.299999999999997</v>
      </c>
      <c r="BA32" s="1099"/>
      <c r="BB32" s="1099"/>
      <c r="BC32" s="1099"/>
      <c r="BD32" s="1099"/>
      <c r="BE32" s="1089" t="s">
        <v>412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414</v>
      </c>
      <c r="C33" s="1095"/>
      <c r="D33" s="1095"/>
      <c r="E33" s="1095"/>
      <c r="F33" s="1095"/>
      <c r="G33" s="1095"/>
      <c r="H33" s="1095"/>
      <c r="I33" s="1095"/>
      <c r="J33" s="1095"/>
      <c r="K33" s="1095"/>
      <c r="L33" s="1095"/>
      <c r="M33" s="1095"/>
      <c r="N33" s="1095"/>
      <c r="O33" s="1095"/>
      <c r="P33" s="1096"/>
      <c r="Q33" s="1100">
        <v>314</v>
      </c>
      <c r="R33" s="1101"/>
      <c r="S33" s="1101"/>
      <c r="T33" s="1101"/>
      <c r="U33" s="1101"/>
      <c r="V33" s="1101">
        <v>299</v>
      </c>
      <c r="W33" s="1101"/>
      <c r="X33" s="1101"/>
      <c r="Y33" s="1101"/>
      <c r="Z33" s="1101"/>
      <c r="AA33" s="1101">
        <v>15</v>
      </c>
      <c r="AB33" s="1101"/>
      <c r="AC33" s="1101"/>
      <c r="AD33" s="1101"/>
      <c r="AE33" s="1102"/>
      <c r="AF33" s="1076">
        <v>81</v>
      </c>
      <c r="AG33" s="1077"/>
      <c r="AH33" s="1077"/>
      <c r="AI33" s="1077"/>
      <c r="AJ33" s="1078"/>
      <c r="AK33" s="1037" t="s">
        <v>601</v>
      </c>
      <c r="AL33" s="1028"/>
      <c r="AM33" s="1028"/>
      <c r="AN33" s="1028"/>
      <c r="AO33" s="1028"/>
      <c r="AP33" s="1028">
        <v>517</v>
      </c>
      <c r="AQ33" s="1028"/>
      <c r="AR33" s="1028"/>
      <c r="AS33" s="1028"/>
      <c r="AT33" s="1028"/>
      <c r="AU33" s="1028" t="s">
        <v>601</v>
      </c>
      <c r="AV33" s="1028"/>
      <c r="AW33" s="1028"/>
      <c r="AX33" s="1028"/>
      <c r="AY33" s="1028"/>
      <c r="AZ33" s="1099" t="s">
        <v>593</v>
      </c>
      <c r="BA33" s="1099"/>
      <c r="BB33" s="1099"/>
      <c r="BC33" s="1099"/>
      <c r="BD33" s="1099"/>
      <c r="BE33" s="1089" t="s">
        <v>415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416</v>
      </c>
      <c r="C34" s="1095"/>
      <c r="D34" s="1095"/>
      <c r="E34" s="1095"/>
      <c r="F34" s="1095"/>
      <c r="G34" s="1095"/>
      <c r="H34" s="1095"/>
      <c r="I34" s="1095"/>
      <c r="J34" s="1095"/>
      <c r="K34" s="1095"/>
      <c r="L34" s="1095"/>
      <c r="M34" s="1095"/>
      <c r="N34" s="1095"/>
      <c r="O34" s="1095"/>
      <c r="P34" s="1096"/>
      <c r="Q34" s="1100">
        <v>267</v>
      </c>
      <c r="R34" s="1101"/>
      <c r="S34" s="1101"/>
      <c r="T34" s="1101"/>
      <c r="U34" s="1101"/>
      <c r="V34" s="1101">
        <v>267</v>
      </c>
      <c r="W34" s="1101"/>
      <c r="X34" s="1101"/>
      <c r="Y34" s="1101"/>
      <c r="Z34" s="1101"/>
      <c r="AA34" s="1101" t="s">
        <v>601</v>
      </c>
      <c r="AB34" s="1101"/>
      <c r="AC34" s="1101"/>
      <c r="AD34" s="1101"/>
      <c r="AE34" s="1102"/>
      <c r="AF34" s="1076" t="s">
        <v>417</v>
      </c>
      <c r="AG34" s="1077"/>
      <c r="AH34" s="1077"/>
      <c r="AI34" s="1077"/>
      <c r="AJ34" s="1078"/>
      <c r="AK34" s="1037">
        <v>1</v>
      </c>
      <c r="AL34" s="1028"/>
      <c r="AM34" s="1028"/>
      <c r="AN34" s="1028"/>
      <c r="AO34" s="1028"/>
      <c r="AP34" s="1028">
        <v>142</v>
      </c>
      <c r="AQ34" s="1028"/>
      <c r="AR34" s="1028"/>
      <c r="AS34" s="1028"/>
      <c r="AT34" s="1028"/>
      <c r="AU34" s="1028" t="s">
        <v>601</v>
      </c>
      <c r="AV34" s="1028"/>
      <c r="AW34" s="1028"/>
      <c r="AX34" s="1028"/>
      <c r="AY34" s="1028"/>
      <c r="AZ34" s="1099" t="s">
        <v>593</v>
      </c>
      <c r="BA34" s="1099"/>
      <c r="BB34" s="1099"/>
      <c r="BC34" s="1099"/>
      <c r="BD34" s="1099"/>
      <c r="BE34" s="1089" t="s">
        <v>418</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420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160</v>
      </c>
      <c r="AG63" s="1016"/>
      <c r="AH63" s="1016"/>
      <c r="AI63" s="1016"/>
      <c r="AJ63" s="1087"/>
      <c r="AK63" s="1088"/>
      <c r="AL63" s="1020"/>
      <c r="AM63" s="1020"/>
      <c r="AN63" s="1020"/>
      <c r="AO63" s="1020"/>
      <c r="AP63" s="1016">
        <v>2874</v>
      </c>
      <c r="AQ63" s="1016"/>
      <c r="AR63" s="1016"/>
      <c r="AS63" s="1016"/>
      <c r="AT63" s="1016"/>
      <c r="AU63" s="1016">
        <v>1507</v>
      </c>
      <c r="AV63" s="1016"/>
      <c r="AW63" s="1016"/>
      <c r="AX63" s="1016"/>
      <c r="AY63" s="1016"/>
      <c r="AZ63" s="1082"/>
      <c r="BA63" s="1082"/>
      <c r="BB63" s="1082"/>
      <c r="BC63" s="1082"/>
      <c r="BD63" s="1082"/>
      <c r="BE63" s="1017"/>
      <c r="BF63" s="1017"/>
      <c r="BG63" s="1017"/>
      <c r="BH63" s="1017"/>
      <c r="BI63" s="1018"/>
      <c r="BJ63" s="1083" t="s">
        <v>421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423</v>
      </c>
      <c r="B66" s="1053"/>
      <c r="C66" s="1053"/>
      <c r="D66" s="1053"/>
      <c r="E66" s="1053"/>
      <c r="F66" s="1053"/>
      <c r="G66" s="1053"/>
      <c r="H66" s="1053"/>
      <c r="I66" s="1053"/>
      <c r="J66" s="1053"/>
      <c r="K66" s="1053"/>
      <c r="L66" s="1053"/>
      <c r="M66" s="1053"/>
      <c r="N66" s="1053"/>
      <c r="O66" s="1053"/>
      <c r="P66" s="1054"/>
      <c r="Q66" s="1058" t="s">
        <v>424</v>
      </c>
      <c r="R66" s="1059"/>
      <c r="S66" s="1059"/>
      <c r="T66" s="1059"/>
      <c r="U66" s="1060"/>
      <c r="V66" s="1058" t="s">
        <v>401</v>
      </c>
      <c r="W66" s="1059"/>
      <c r="X66" s="1059"/>
      <c r="Y66" s="1059"/>
      <c r="Z66" s="1060"/>
      <c r="AA66" s="1058" t="s">
        <v>402</v>
      </c>
      <c r="AB66" s="1059"/>
      <c r="AC66" s="1059"/>
      <c r="AD66" s="1059"/>
      <c r="AE66" s="1060"/>
      <c r="AF66" s="1064" t="s">
        <v>425</v>
      </c>
      <c r="AG66" s="1065"/>
      <c r="AH66" s="1065"/>
      <c r="AI66" s="1065"/>
      <c r="AJ66" s="1066"/>
      <c r="AK66" s="1058" t="s">
        <v>404</v>
      </c>
      <c r="AL66" s="1053"/>
      <c r="AM66" s="1053"/>
      <c r="AN66" s="1053"/>
      <c r="AO66" s="1054"/>
      <c r="AP66" s="1058" t="s">
        <v>426</v>
      </c>
      <c r="AQ66" s="1059"/>
      <c r="AR66" s="1059"/>
      <c r="AS66" s="1059"/>
      <c r="AT66" s="1060"/>
      <c r="AU66" s="1058" t="s">
        <v>427</v>
      </c>
      <c r="AV66" s="1059"/>
      <c r="AW66" s="1059"/>
      <c r="AX66" s="1059"/>
      <c r="AY66" s="1060"/>
      <c r="AZ66" s="1058" t="s">
        <v>381</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3" t="s">
        <v>594</v>
      </c>
      <c r="C68" s="1044"/>
      <c r="D68" s="1044"/>
      <c r="E68" s="1044"/>
      <c r="F68" s="1044"/>
      <c r="G68" s="1044"/>
      <c r="H68" s="1044"/>
      <c r="I68" s="1044"/>
      <c r="J68" s="1044"/>
      <c r="K68" s="1044"/>
      <c r="L68" s="1044"/>
      <c r="M68" s="1044"/>
      <c r="N68" s="1044"/>
      <c r="O68" s="1044"/>
      <c r="P68" s="1045"/>
      <c r="Q68" s="1042">
        <v>948</v>
      </c>
      <c r="R68" s="1039"/>
      <c r="S68" s="1039"/>
      <c r="T68" s="1039"/>
      <c r="U68" s="1039"/>
      <c r="V68" s="1039">
        <v>922</v>
      </c>
      <c r="W68" s="1039"/>
      <c r="X68" s="1039"/>
      <c r="Y68" s="1039"/>
      <c r="Z68" s="1039"/>
      <c r="AA68" s="1039">
        <v>26</v>
      </c>
      <c r="AB68" s="1039"/>
      <c r="AC68" s="1039"/>
      <c r="AD68" s="1039"/>
      <c r="AE68" s="1039"/>
      <c r="AF68" s="1039">
        <v>26</v>
      </c>
      <c r="AG68" s="1039"/>
      <c r="AH68" s="1039"/>
      <c r="AI68" s="1039"/>
      <c r="AJ68" s="1039"/>
      <c r="AK68" s="1039" t="s">
        <v>601</v>
      </c>
      <c r="AL68" s="1039"/>
      <c r="AM68" s="1039"/>
      <c r="AN68" s="1039"/>
      <c r="AO68" s="1039"/>
      <c r="AP68" s="1039" t="s">
        <v>601</v>
      </c>
      <c r="AQ68" s="1039"/>
      <c r="AR68" s="1039"/>
      <c r="AS68" s="1039"/>
      <c r="AT68" s="1039"/>
      <c r="AU68" s="1039" t="s">
        <v>593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595</v>
      </c>
      <c r="C69" s="1032"/>
      <c r="D69" s="1032"/>
      <c r="E69" s="1032"/>
      <c r="F69" s="1032"/>
      <c r="G69" s="1032"/>
      <c r="H69" s="1032"/>
      <c r="I69" s="1032"/>
      <c r="J69" s="1032"/>
      <c r="K69" s="1032"/>
      <c r="L69" s="1032"/>
      <c r="M69" s="1032"/>
      <c r="N69" s="1032"/>
      <c r="O69" s="1032"/>
      <c r="P69" s="1033"/>
      <c r="Q69" s="1034">
        <v>12990</v>
      </c>
      <c r="R69" s="1028"/>
      <c r="S69" s="1028"/>
      <c r="T69" s="1028"/>
      <c r="U69" s="1028"/>
      <c r="V69" s="1028">
        <v>12426</v>
      </c>
      <c r="W69" s="1028"/>
      <c r="X69" s="1028"/>
      <c r="Y69" s="1028"/>
      <c r="Z69" s="1028"/>
      <c r="AA69" s="1028">
        <v>564</v>
      </c>
      <c r="AB69" s="1028"/>
      <c r="AC69" s="1028"/>
      <c r="AD69" s="1028"/>
      <c r="AE69" s="1028"/>
      <c r="AF69" s="1028">
        <v>564</v>
      </c>
      <c r="AG69" s="1028"/>
      <c r="AH69" s="1028"/>
      <c r="AI69" s="1028"/>
      <c r="AJ69" s="1028"/>
      <c r="AK69" s="1028">
        <v>408</v>
      </c>
      <c r="AL69" s="1028"/>
      <c r="AM69" s="1028"/>
      <c r="AN69" s="1028"/>
      <c r="AO69" s="1028"/>
      <c r="AP69" s="1028" t="s">
        <v>601</v>
      </c>
      <c r="AQ69" s="1028"/>
      <c r="AR69" s="1028"/>
      <c r="AS69" s="1028"/>
      <c r="AT69" s="1028"/>
      <c r="AU69" s="1028" t="s">
        <v>593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430</v>
      </c>
      <c r="R70" s="1028"/>
      <c r="S70" s="1028"/>
      <c r="T70" s="1028"/>
      <c r="U70" s="1028"/>
      <c r="V70" s="1028">
        <v>425</v>
      </c>
      <c r="W70" s="1028"/>
      <c r="X70" s="1028"/>
      <c r="Y70" s="1028"/>
      <c r="Z70" s="1028"/>
      <c r="AA70" s="1028">
        <v>5</v>
      </c>
      <c r="AB70" s="1028"/>
      <c r="AC70" s="1028"/>
      <c r="AD70" s="1028"/>
      <c r="AE70" s="1028"/>
      <c r="AF70" s="1028">
        <v>5</v>
      </c>
      <c r="AG70" s="1028"/>
      <c r="AH70" s="1028"/>
      <c r="AI70" s="1028"/>
      <c r="AJ70" s="1028"/>
      <c r="AK70" s="1028" t="s">
        <v>601</v>
      </c>
      <c r="AL70" s="1028"/>
      <c r="AM70" s="1028"/>
      <c r="AN70" s="1028"/>
      <c r="AO70" s="1028"/>
      <c r="AP70" s="1028" t="s">
        <v>601</v>
      </c>
      <c r="AQ70" s="1028"/>
      <c r="AR70" s="1028"/>
      <c r="AS70" s="1028"/>
      <c r="AT70" s="1028"/>
      <c r="AU70" s="1028" t="s">
        <v>593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597</v>
      </c>
      <c r="C71" s="1032"/>
      <c r="D71" s="1032"/>
      <c r="E71" s="1032"/>
      <c r="F71" s="1032"/>
      <c r="G71" s="1032"/>
      <c r="H71" s="1032"/>
      <c r="I71" s="1032"/>
      <c r="J71" s="1032"/>
      <c r="K71" s="1032"/>
      <c r="L71" s="1032"/>
      <c r="M71" s="1032"/>
      <c r="N71" s="1032"/>
      <c r="O71" s="1032"/>
      <c r="P71" s="1033"/>
      <c r="Q71" s="1034">
        <v>285091</v>
      </c>
      <c r="R71" s="1028"/>
      <c r="S71" s="1028"/>
      <c r="T71" s="1028"/>
      <c r="U71" s="1028"/>
      <c r="V71" s="1028">
        <v>273242</v>
      </c>
      <c r="W71" s="1028"/>
      <c r="X71" s="1028"/>
      <c r="Y71" s="1028"/>
      <c r="Z71" s="1028"/>
      <c r="AA71" s="1028">
        <v>11849</v>
      </c>
      <c r="AB71" s="1028"/>
      <c r="AC71" s="1028"/>
      <c r="AD71" s="1028"/>
      <c r="AE71" s="1028"/>
      <c r="AF71" s="1028">
        <v>11849</v>
      </c>
      <c r="AG71" s="1028"/>
      <c r="AH71" s="1028"/>
      <c r="AI71" s="1028"/>
      <c r="AJ71" s="1028"/>
      <c r="AK71" s="1028">
        <v>343</v>
      </c>
      <c r="AL71" s="1028"/>
      <c r="AM71" s="1028"/>
      <c r="AN71" s="1028"/>
      <c r="AO71" s="1028"/>
      <c r="AP71" s="1028" t="s">
        <v>601</v>
      </c>
      <c r="AQ71" s="1028"/>
      <c r="AR71" s="1028"/>
      <c r="AS71" s="1028"/>
      <c r="AT71" s="1028"/>
      <c r="AU71" s="1028" t="s">
        <v>593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428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12444</v>
      </c>
      <c r="AG88" s="1016"/>
      <c r="AH88" s="1016"/>
      <c r="AI88" s="1016"/>
      <c r="AJ88" s="1016"/>
      <c r="AK88" s="1020"/>
      <c r="AL88" s="1020"/>
      <c r="AM88" s="1020"/>
      <c r="AN88" s="1020"/>
      <c r="AO88" s="1020"/>
      <c r="AP88" s="1016">
        <v>0</v>
      </c>
      <c r="AQ88" s="1016"/>
      <c r="AR88" s="1016"/>
      <c r="AS88" s="1016"/>
      <c r="AT88" s="1016"/>
      <c r="AU88" s="1016">
        <v>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41</v>
      </c>
      <c r="CS102" s="1008"/>
      <c r="CT102" s="1008"/>
      <c r="CU102" s="1008"/>
      <c r="CV102" s="1009"/>
      <c r="CW102" s="1007" t="s">
        <v>593</v>
      </c>
      <c r="CX102" s="1008"/>
      <c r="CY102" s="1008"/>
      <c r="CZ102" s="1008"/>
      <c r="DA102" s="1009"/>
      <c r="DB102" s="1007">
        <v>5</v>
      </c>
      <c r="DC102" s="1008"/>
      <c r="DD102" s="1008"/>
      <c r="DE102" s="1008"/>
      <c r="DF102" s="1009"/>
      <c r="DG102" s="1007" t="s">
        <v>593</v>
      </c>
      <c r="DH102" s="1008"/>
      <c r="DI102" s="1008"/>
      <c r="DJ102" s="1008"/>
      <c r="DK102" s="1009"/>
      <c r="DL102" s="1007" t="s">
        <v>593</v>
      </c>
      <c r="DM102" s="1008"/>
      <c r="DN102" s="1008"/>
      <c r="DO102" s="1008"/>
      <c r="DP102" s="1009"/>
      <c r="DQ102" s="1007">
        <v>1</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437</v>
      </c>
      <c r="AB109" s="951"/>
      <c r="AC109" s="951"/>
      <c r="AD109" s="951"/>
      <c r="AE109" s="952"/>
      <c r="AF109" s="953" t="s">
        <v>438</v>
      </c>
      <c r="AG109" s="951"/>
      <c r="AH109" s="951"/>
      <c r="AI109" s="951"/>
      <c r="AJ109" s="952"/>
      <c r="AK109" s="953" t="s">
        <v>309</v>
      </c>
      <c r="AL109" s="951"/>
      <c r="AM109" s="951"/>
      <c r="AN109" s="951"/>
      <c r="AO109" s="952"/>
      <c r="AP109" s="953" t="s">
        <v>439</v>
      </c>
      <c r="AQ109" s="951"/>
      <c r="AR109" s="951"/>
      <c r="AS109" s="951"/>
      <c r="AT109" s="982"/>
      <c r="AU109" s="950" t="s">
        <v>436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437</v>
      </c>
      <c r="BR109" s="951"/>
      <c r="BS109" s="951"/>
      <c r="BT109" s="951"/>
      <c r="BU109" s="952"/>
      <c r="BV109" s="953" t="s">
        <v>438</v>
      </c>
      <c r="BW109" s="951"/>
      <c r="BX109" s="951"/>
      <c r="BY109" s="951"/>
      <c r="BZ109" s="952"/>
      <c r="CA109" s="953" t="s">
        <v>309</v>
      </c>
      <c r="CB109" s="951"/>
      <c r="CC109" s="951"/>
      <c r="CD109" s="951"/>
      <c r="CE109" s="952"/>
      <c r="CF109" s="989" t="s">
        <v>439</v>
      </c>
      <c r="CG109" s="989"/>
      <c r="CH109" s="989"/>
      <c r="CI109" s="989"/>
      <c r="CJ109" s="989"/>
      <c r="CK109" s="953" t="s">
        <v>440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437</v>
      </c>
      <c r="DH109" s="951"/>
      <c r="DI109" s="951"/>
      <c r="DJ109" s="951"/>
      <c r="DK109" s="952"/>
      <c r="DL109" s="953" t="s">
        <v>438</v>
      </c>
      <c r="DM109" s="951"/>
      <c r="DN109" s="951"/>
      <c r="DO109" s="951"/>
      <c r="DP109" s="952"/>
      <c r="DQ109" s="953" t="s">
        <v>309</v>
      </c>
      <c r="DR109" s="951"/>
      <c r="DS109" s="951"/>
      <c r="DT109" s="951"/>
      <c r="DU109" s="952"/>
      <c r="DV109" s="953" t="s">
        <v>439</v>
      </c>
      <c r="DW109" s="951"/>
      <c r="DX109" s="951"/>
      <c r="DY109" s="951"/>
      <c r="DZ109" s="982"/>
    </row>
    <row r="110" spans="1:131" s="248" customFormat="1" ht="26.25" customHeight="1" x14ac:dyDescent="0.15">
      <c r="A110" s="853" t="s">
        <v>441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1584612</v>
      </c>
      <c r="AB110" s="944"/>
      <c r="AC110" s="944"/>
      <c r="AD110" s="944"/>
      <c r="AE110" s="945"/>
      <c r="AF110" s="946">
        <v>1533429</v>
      </c>
      <c r="AG110" s="944"/>
      <c r="AH110" s="944"/>
      <c r="AI110" s="944"/>
      <c r="AJ110" s="945"/>
      <c r="AK110" s="946">
        <v>1321804</v>
      </c>
      <c r="AL110" s="944"/>
      <c r="AM110" s="944"/>
      <c r="AN110" s="944"/>
      <c r="AO110" s="945"/>
      <c r="AP110" s="947">
        <v>25.7</v>
      </c>
      <c r="AQ110" s="948"/>
      <c r="AR110" s="948"/>
      <c r="AS110" s="948"/>
      <c r="AT110" s="949"/>
      <c r="AU110" s="983" t="s">
        <v>73</v>
      </c>
      <c r="AV110" s="984"/>
      <c r="AW110" s="984"/>
      <c r="AX110" s="984"/>
      <c r="AY110" s="984"/>
      <c r="AZ110" s="909" t="s">
        <v>442</v>
      </c>
      <c r="BA110" s="854"/>
      <c r="BB110" s="854"/>
      <c r="BC110" s="854"/>
      <c r="BD110" s="854"/>
      <c r="BE110" s="854"/>
      <c r="BF110" s="854"/>
      <c r="BG110" s="854"/>
      <c r="BH110" s="854"/>
      <c r="BI110" s="854"/>
      <c r="BJ110" s="854"/>
      <c r="BK110" s="854"/>
      <c r="BL110" s="854"/>
      <c r="BM110" s="854"/>
      <c r="BN110" s="854"/>
      <c r="BO110" s="854"/>
      <c r="BP110" s="855"/>
      <c r="BQ110" s="910">
        <v>12389753</v>
      </c>
      <c r="BR110" s="891"/>
      <c r="BS110" s="891"/>
      <c r="BT110" s="891"/>
      <c r="BU110" s="891"/>
      <c r="BV110" s="891">
        <v>12118437</v>
      </c>
      <c r="BW110" s="891"/>
      <c r="BX110" s="891"/>
      <c r="BY110" s="891"/>
      <c r="BZ110" s="891"/>
      <c r="CA110" s="891">
        <v>11761480</v>
      </c>
      <c r="CB110" s="891"/>
      <c r="CC110" s="891"/>
      <c r="CD110" s="891"/>
      <c r="CE110" s="891"/>
      <c r="CF110" s="915">
        <v>228.9</v>
      </c>
      <c r="CG110" s="916"/>
      <c r="CH110" s="916"/>
      <c r="CI110" s="916"/>
      <c r="CJ110" s="916"/>
      <c r="CK110" s="979" t="s">
        <v>443</v>
      </c>
      <c r="CL110" s="865"/>
      <c r="CM110" s="940" t="s">
        <v>444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177</v>
      </c>
      <c r="DH110" s="891"/>
      <c r="DI110" s="891"/>
      <c r="DJ110" s="891"/>
      <c r="DK110" s="891"/>
      <c r="DL110" s="891" t="s">
        <v>177</v>
      </c>
      <c r="DM110" s="891"/>
      <c r="DN110" s="891"/>
      <c r="DO110" s="891"/>
      <c r="DP110" s="891"/>
      <c r="DQ110" s="891" t="s">
        <v>445</v>
      </c>
      <c r="DR110" s="891"/>
      <c r="DS110" s="891"/>
      <c r="DT110" s="891"/>
      <c r="DU110" s="891"/>
      <c r="DV110" s="892" t="s">
        <v>177</v>
      </c>
      <c r="DW110" s="892"/>
      <c r="DX110" s="892"/>
      <c r="DY110" s="892"/>
      <c r="DZ110" s="893"/>
    </row>
    <row r="111" spans="1:131" s="248" customFormat="1" ht="26.25" customHeight="1" x14ac:dyDescent="0.15">
      <c r="A111" s="820" t="s">
        <v>446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447</v>
      </c>
      <c r="AB111" s="972"/>
      <c r="AC111" s="972"/>
      <c r="AD111" s="972"/>
      <c r="AE111" s="973"/>
      <c r="AF111" s="974" t="s">
        <v>448</v>
      </c>
      <c r="AG111" s="972"/>
      <c r="AH111" s="972"/>
      <c r="AI111" s="972"/>
      <c r="AJ111" s="973"/>
      <c r="AK111" s="974" t="s">
        <v>177</v>
      </c>
      <c r="AL111" s="972"/>
      <c r="AM111" s="972"/>
      <c r="AN111" s="972"/>
      <c r="AO111" s="973"/>
      <c r="AP111" s="975" t="s">
        <v>177</v>
      </c>
      <c r="AQ111" s="976"/>
      <c r="AR111" s="976"/>
      <c r="AS111" s="976"/>
      <c r="AT111" s="977"/>
      <c r="AU111" s="985"/>
      <c r="AV111" s="986"/>
      <c r="AW111" s="986"/>
      <c r="AX111" s="986"/>
      <c r="AY111" s="986"/>
      <c r="AZ111" s="861" t="s">
        <v>449</v>
      </c>
      <c r="BA111" s="796"/>
      <c r="BB111" s="796"/>
      <c r="BC111" s="796"/>
      <c r="BD111" s="796"/>
      <c r="BE111" s="796"/>
      <c r="BF111" s="796"/>
      <c r="BG111" s="796"/>
      <c r="BH111" s="796"/>
      <c r="BI111" s="796"/>
      <c r="BJ111" s="796"/>
      <c r="BK111" s="796"/>
      <c r="BL111" s="796"/>
      <c r="BM111" s="796"/>
      <c r="BN111" s="796"/>
      <c r="BO111" s="796"/>
      <c r="BP111" s="797"/>
      <c r="BQ111" s="862">
        <v>226483</v>
      </c>
      <c r="BR111" s="863"/>
      <c r="BS111" s="863"/>
      <c r="BT111" s="863"/>
      <c r="BU111" s="863"/>
      <c r="BV111" s="863">
        <v>147350</v>
      </c>
      <c r="BW111" s="863"/>
      <c r="BX111" s="863"/>
      <c r="BY111" s="863"/>
      <c r="BZ111" s="863"/>
      <c r="CA111" s="863">
        <v>111290</v>
      </c>
      <c r="CB111" s="863"/>
      <c r="CC111" s="863"/>
      <c r="CD111" s="863"/>
      <c r="CE111" s="863"/>
      <c r="CF111" s="924">
        <v>2.2000000000000002</v>
      </c>
      <c r="CG111" s="925"/>
      <c r="CH111" s="925"/>
      <c r="CI111" s="925"/>
      <c r="CJ111" s="925"/>
      <c r="CK111" s="980"/>
      <c r="CL111" s="867"/>
      <c r="CM111" s="870" t="s">
        <v>450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177</v>
      </c>
      <c r="DH111" s="863"/>
      <c r="DI111" s="863"/>
      <c r="DJ111" s="863"/>
      <c r="DK111" s="863"/>
      <c r="DL111" s="863" t="s">
        <v>177</v>
      </c>
      <c r="DM111" s="863"/>
      <c r="DN111" s="863"/>
      <c r="DO111" s="863"/>
      <c r="DP111" s="863"/>
      <c r="DQ111" s="863" t="s">
        <v>177</v>
      </c>
      <c r="DR111" s="863"/>
      <c r="DS111" s="863"/>
      <c r="DT111" s="863"/>
      <c r="DU111" s="863"/>
      <c r="DV111" s="840" t="s">
        <v>445</v>
      </c>
      <c r="DW111" s="840"/>
      <c r="DX111" s="840"/>
      <c r="DY111" s="840"/>
      <c r="DZ111" s="841"/>
    </row>
    <row r="112" spans="1:131" s="248" customFormat="1" ht="26.25" customHeight="1" x14ac:dyDescent="0.15">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177</v>
      </c>
      <c r="AB112" s="826"/>
      <c r="AC112" s="826"/>
      <c r="AD112" s="826"/>
      <c r="AE112" s="827"/>
      <c r="AF112" s="828" t="s">
        <v>177</v>
      </c>
      <c r="AG112" s="826"/>
      <c r="AH112" s="826"/>
      <c r="AI112" s="826"/>
      <c r="AJ112" s="827"/>
      <c r="AK112" s="828" t="s">
        <v>453</v>
      </c>
      <c r="AL112" s="826"/>
      <c r="AM112" s="826"/>
      <c r="AN112" s="826"/>
      <c r="AO112" s="827"/>
      <c r="AP112" s="873" t="s">
        <v>177</v>
      </c>
      <c r="AQ112" s="874"/>
      <c r="AR112" s="874"/>
      <c r="AS112" s="874"/>
      <c r="AT112" s="875"/>
      <c r="AU112" s="985"/>
      <c r="AV112" s="986"/>
      <c r="AW112" s="986"/>
      <c r="AX112" s="986"/>
      <c r="AY112" s="986"/>
      <c r="AZ112" s="861" t="s">
        <v>454</v>
      </c>
      <c r="BA112" s="796"/>
      <c r="BB112" s="796"/>
      <c r="BC112" s="796"/>
      <c r="BD112" s="796"/>
      <c r="BE112" s="796"/>
      <c r="BF112" s="796"/>
      <c r="BG112" s="796"/>
      <c r="BH112" s="796"/>
      <c r="BI112" s="796"/>
      <c r="BJ112" s="796"/>
      <c r="BK112" s="796"/>
      <c r="BL112" s="796"/>
      <c r="BM112" s="796"/>
      <c r="BN112" s="796"/>
      <c r="BO112" s="796"/>
      <c r="BP112" s="797"/>
      <c r="BQ112" s="862">
        <v>1493837</v>
      </c>
      <c r="BR112" s="863"/>
      <c r="BS112" s="863"/>
      <c r="BT112" s="863"/>
      <c r="BU112" s="863"/>
      <c r="BV112" s="863">
        <v>1558337</v>
      </c>
      <c r="BW112" s="863"/>
      <c r="BX112" s="863"/>
      <c r="BY112" s="863"/>
      <c r="BZ112" s="863"/>
      <c r="CA112" s="863">
        <v>1636578</v>
      </c>
      <c r="CB112" s="863"/>
      <c r="CC112" s="863"/>
      <c r="CD112" s="863"/>
      <c r="CE112" s="863"/>
      <c r="CF112" s="924">
        <v>31.8</v>
      </c>
      <c r="CG112" s="925"/>
      <c r="CH112" s="925"/>
      <c r="CI112" s="925"/>
      <c r="CJ112" s="925"/>
      <c r="CK112" s="980"/>
      <c r="CL112" s="867"/>
      <c r="CM112" s="870" t="s">
        <v>455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177</v>
      </c>
      <c r="DH112" s="863"/>
      <c r="DI112" s="863"/>
      <c r="DJ112" s="863"/>
      <c r="DK112" s="863"/>
      <c r="DL112" s="863" t="s">
        <v>445</v>
      </c>
      <c r="DM112" s="863"/>
      <c r="DN112" s="863"/>
      <c r="DO112" s="863"/>
      <c r="DP112" s="863"/>
      <c r="DQ112" s="863" t="s">
        <v>177</v>
      </c>
      <c r="DR112" s="863"/>
      <c r="DS112" s="863"/>
      <c r="DT112" s="863"/>
      <c r="DU112" s="863"/>
      <c r="DV112" s="840" t="s">
        <v>177</v>
      </c>
      <c r="DW112" s="840"/>
      <c r="DX112" s="840"/>
      <c r="DY112" s="840"/>
      <c r="DZ112" s="841"/>
    </row>
    <row r="113" spans="1:130" s="248" customFormat="1" ht="26.25" customHeight="1" x14ac:dyDescent="0.15">
      <c r="A113" s="967"/>
      <c r="B113" s="968"/>
      <c r="C113" s="796" t="s">
        <v>456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145576</v>
      </c>
      <c r="AB113" s="972"/>
      <c r="AC113" s="972"/>
      <c r="AD113" s="972"/>
      <c r="AE113" s="973"/>
      <c r="AF113" s="974">
        <v>142556</v>
      </c>
      <c r="AG113" s="972"/>
      <c r="AH113" s="972"/>
      <c r="AI113" s="972"/>
      <c r="AJ113" s="973"/>
      <c r="AK113" s="974">
        <v>188348</v>
      </c>
      <c r="AL113" s="972"/>
      <c r="AM113" s="972"/>
      <c r="AN113" s="972"/>
      <c r="AO113" s="973"/>
      <c r="AP113" s="975">
        <v>3.7</v>
      </c>
      <c r="AQ113" s="976"/>
      <c r="AR113" s="976"/>
      <c r="AS113" s="976"/>
      <c r="AT113" s="977"/>
      <c r="AU113" s="985"/>
      <c r="AV113" s="986"/>
      <c r="AW113" s="986"/>
      <c r="AX113" s="986"/>
      <c r="AY113" s="986"/>
      <c r="AZ113" s="861" t="s">
        <v>457</v>
      </c>
      <c r="BA113" s="796"/>
      <c r="BB113" s="796"/>
      <c r="BC113" s="796"/>
      <c r="BD113" s="796"/>
      <c r="BE113" s="796"/>
      <c r="BF113" s="796"/>
      <c r="BG113" s="796"/>
      <c r="BH113" s="796"/>
      <c r="BI113" s="796"/>
      <c r="BJ113" s="796"/>
      <c r="BK113" s="796"/>
      <c r="BL113" s="796"/>
      <c r="BM113" s="796"/>
      <c r="BN113" s="796"/>
      <c r="BO113" s="796"/>
      <c r="BP113" s="797"/>
      <c r="BQ113" s="862" t="s">
        <v>445</v>
      </c>
      <c r="BR113" s="863"/>
      <c r="BS113" s="863"/>
      <c r="BT113" s="863"/>
      <c r="BU113" s="863"/>
      <c r="BV113" s="863" t="s">
        <v>458</v>
      </c>
      <c r="BW113" s="863"/>
      <c r="BX113" s="863"/>
      <c r="BY113" s="863"/>
      <c r="BZ113" s="863"/>
      <c r="CA113" s="863" t="s">
        <v>445</v>
      </c>
      <c r="CB113" s="863"/>
      <c r="CC113" s="863"/>
      <c r="CD113" s="863"/>
      <c r="CE113" s="863"/>
      <c r="CF113" s="924" t="s">
        <v>458</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445</v>
      </c>
      <c r="DH113" s="826"/>
      <c r="DI113" s="826"/>
      <c r="DJ113" s="826"/>
      <c r="DK113" s="827"/>
      <c r="DL113" s="828" t="s">
        <v>177</v>
      </c>
      <c r="DM113" s="826"/>
      <c r="DN113" s="826"/>
      <c r="DO113" s="826"/>
      <c r="DP113" s="827"/>
      <c r="DQ113" s="828" t="s">
        <v>177</v>
      </c>
      <c r="DR113" s="826"/>
      <c r="DS113" s="826"/>
      <c r="DT113" s="826"/>
      <c r="DU113" s="827"/>
      <c r="DV113" s="873" t="s">
        <v>177</v>
      </c>
      <c r="DW113" s="874"/>
      <c r="DX113" s="874"/>
      <c r="DY113" s="874"/>
      <c r="DZ113" s="875"/>
    </row>
    <row r="114" spans="1:130" s="248" customFormat="1" ht="26.25" customHeight="1" x14ac:dyDescent="0.15">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177</v>
      </c>
      <c r="AB114" s="826"/>
      <c r="AC114" s="826"/>
      <c r="AD114" s="826"/>
      <c r="AE114" s="827"/>
      <c r="AF114" s="828" t="s">
        <v>177</v>
      </c>
      <c r="AG114" s="826"/>
      <c r="AH114" s="826"/>
      <c r="AI114" s="826"/>
      <c r="AJ114" s="827"/>
      <c r="AK114" s="828" t="s">
        <v>177</v>
      </c>
      <c r="AL114" s="826"/>
      <c r="AM114" s="826"/>
      <c r="AN114" s="826"/>
      <c r="AO114" s="827"/>
      <c r="AP114" s="873" t="s">
        <v>177</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543356</v>
      </c>
      <c r="BR114" s="863"/>
      <c r="BS114" s="863"/>
      <c r="BT114" s="863"/>
      <c r="BU114" s="863"/>
      <c r="BV114" s="863">
        <v>543635</v>
      </c>
      <c r="BW114" s="863"/>
      <c r="BX114" s="863"/>
      <c r="BY114" s="863"/>
      <c r="BZ114" s="863"/>
      <c r="CA114" s="863">
        <v>534353</v>
      </c>
      <c r="CB114" s="863"/>
      <c r="CC114" s="863"/>
      <c r="CD114" s="863"/>
      <c r="CE114" s="863"/>
      <c r="CF114" s="924">
        <v>10.4</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177</v>
      </c>
      <c r="DH114" s="826"/>
      <c r="DI114" s="826"/>
      <c r="DJ114" s="826"/>
      <c r="DK114" s="827"/>
      <c r="DL114" s="828" t="s">
        <v>177</v>
      </c>
      <c r="DM114" s="826"/>
      <c r="DN114" s="826"/>
      <c r="DO114" s="826"/>
      <c r="DP114" s="827"/>
      <c r="DQ114" s="828" t="s">
        <v>458</v>
      </c>
      <c r="DR114" s="826"/>
      <c r="DS114" s="826"/>
      <c r="DT114" s="826"/>
      <c r="DU114" s="827"/>
      <c r="DV114" s="873" t="s">
        <v>177</v>
      </c>
      <c r="DW114" s="874"/>
      <c r="DX114" s="874"/>
      <c r="DY114" s="874"/>
      <c r="DZ114" s="875"/>
    </row>
    <row r="115" spans="1:130" s="248" customFormat="1" ht="26.25" customHeight="1" x14ac:dyDescent="0.15">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80181</v>
      </c>
      <c r="AB115" s="972"/>
      <c r="AC115" s="972"/>
      <c r="AD115" s="972"/>
      <c r="AE115" s="973"/>
      <c r="AF115" s="974">
        <v>79186</v>
      </c>
      <c r="AG115" s="972"/>
      <c r="AH115" s="972"/>
      <c r="AI115" s="972"/>
      <c r="AJ115" s="973"/>
      <c r="AK115" s="974">
        <v>36166</v>
      </c>
      <c r="AL115" s="972"/>
      <c r="AM115" s="972"/>
      <c r="AN115" s="972"/>
      <c r="AO115" s="973"/>
      <c r="AP115" s="975">
        <v>0.7</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v>1000</v>
      </c>
      <c r="BR115" s="863"/>
      <c r="BS115" s="863"/>
      <c r="BT115" s="863"/>
      <c r="BU115" s="863"/>
      <c r="BV115" s="863">
        <v>700</v>
      </c>
      <c r="BW115" s="863"/>
      <c r="BX115" s="863"/>
      <c r="BY115" s="863"/>
      <c r="BZ115" s="863"/>
      <c r="CA115" s="863">
        <v>500</v>
      </c>
      <c r="CB115" s="863"/>
      <c r="CC115" s="863"/>
      <c r="CD115" s="863"/>
      <c r="CE115" s="863"/>
      <c r="CF115" s="924">
        <v>0</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177</v>
      </c>
      <c r="DH115" s="826"/>
      <c r="DI115" s="826"/>
      <c r="DJ115" s="826"/>
      <c r="DK115" s="827"/>
      <c r="DL115" s="828" t="s">
        <v>177</v>
      </c>
      <c r="DM115" s="826"/>
      <c r="DN115" s="826"/>
      <c r="DO115" s="826"/>
      <c r="DP115" s="827"/>
      <c r="DQ115" s="828" t="s">
        <v>445</v>
      </c>
      <c r="DR115" s="826"/>
      <c r="DS115" s="826"/>
      <c r="DT115" s="826"/>
      <c r="DU115" s="827"/>
      <c r="DV115" s="873" t="s">
        <v>177</v>
      </c>
      <c r="DW115" s="874"/>
      <c r="DX115" s="874"/>
      <c r="DY115" s="874"/>
      <c r="DZ115" s="875"/>
    </row>
    <row r="116" spans="1:130" s="248" customFormat="1" ht="26.25" customHeight="1" x14ac:dyDescent="0.15">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362</v>
      </c>
      <c r="AB116" s="826"/>
      <c r="AC116" s="826"/>
      <c r="AD116" s="826"/>
      <c r="AE116" s="827"/>
      <c r="AF116" s="828">
        <v>320</v>
      </c>
      <c r="AG116" s="826"/>
      <c r="AH116" s="826"/>
      <c r="AI116" s="826"/>
      <c r="AJ116" s="827"/>
      <c r="AK116" s="828" t="s">
        <v>177</v>
      </c>
      <c r="AL116" s="826"/>
      <c r="AM116" s="826"/>
      <c r="AN116" s="826"/>
      <c r="AO116" s="827"/>
      <c r="AP116" s="873" t="s">
        <v>177</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177</v>
      </c>
      <c r="BR116" s="863"/>
      <c r="BS116" s="863"/>
      <c r="BT116" s="863"/>
      <c r="BU116" s="863"/>
      <c r="BV116" s="863" t="s">
        <v>458</v>
      </c>
      <c r="BW116" s="863"/>
      <c r="BX116" s="863"/>
      <c r="BY116" s="863"/>
      <c r="BZ116" s="863"/>
      <c r="CA116" s="863" t="s">
        <v>445</v>
      </c>
      <c r="CB116" s="863"/>
      <c r="CC116" s="863"/>
      <c r="CD116" s="863"/>
      <c r="CE116" s="863"/>
      <c r="CF116" s="924" t="s">
        <v>448</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445</v>
      </c>
      <c r="DH116" s="826"/>
      <c r="DI116" s="826"/>
      <c r="DJ116" s="826"/>
      <c r="DK116" s="827"/>
      <c r="DL116" s="828" t="s">
        <v>177</v>
      </c>
      <c r="DM116" s="826"/>
      <c r="DN116" s="826"/>
      <c r="DO116" s="826"/>
      <c r="DP116" s="827"/>
      <c r="DQ116" s="828" t="s">
        <v>458</v>
      </c>
      <c r="DR116" s="826"/>
      <c r="DS116" s="826"/>
      <c r="DT116" s="826"/>
      <c r="DU116" s="827"/>
      <c r="DV116" s="873" t="s">
        <v>177</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1810731</v>
      </c>
      <c r="AB117" s="958"/>
      <c r="AC117" s="958"/>
      <c r="AD117" s="958"/>
      <c r="AE117" s="959"/>
      <c r="AF117" s="960">
        <v>1755491</v>
      </c>
      <c r="AG117" s="958"/>
      <c r="AH117" s="958"/>
      <c r="AI117" s="958"/>
      <c r="AJ117" s="959"/>
      <c r="AK117" s="960">
        <v>1546318</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177</v>
      </c>
      <c r="BR117" s="863"/>
      <c r="BS117" s="863"/>
      <c r="BT117" s="863"/>
      <c r="BU117" s="863"/>
      <c r="BV117" s="863" t="s">
        <v>453</v>
      </c>
      <c r="BW117" s="863"/>
      <c r="BX117" s="863"/>
      <c r="BY117" s="863"/>
      <c r="BZ117" s="863"/>
      <c r="CA117" s="863" t="s">
        <v>445</v>
      </c>
      <c r="CB117" s="863"/>
      <c r="CC117" s="863"/>
      <c r="CD117" s="863"/>
      <c r="CE117" s="863"/>
      <c r="CF117" s="924" t="s">
        <v>177</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447</v>
      </c>
      <c r="DH117" s="826"/>
      <c r="DI117" s="826"/>
      <c r="DJ117" s="826"/>
      <c r="DK117" s="827"/>
      <c r="DL117" s="828" t="s">
        <v>445</v>
      </c>
      <c r="DM117" s="826"/>
      <c r="DN117" s="826"/>
      <c r="DO117" s="826"/>
      <c r="DP117" s="827"/>
      <c r="DQ117" s="828" t="s">
        <v>458</v>
      </c>
      <c r="DR117" s="826"/>
      <c r="DS117" s="826"/>
      <c r="DT117" s="826"/>
      <c r="DU117" s="827"/>
      <c r="DV117" s="873" t="s">
        <v>445</v>
      </c>
      <c r="DW117" s="874"/>
      <c r="DX117" s="874"/>
      <c r="DY117" s="874"/>
      <c r="DZ117" s="875"/>
    </row>
    <row r="118" spans="1:130" s="248" customFormat="1" ht="26.25" customHeight="1" x14ac:dyDescent="0.15">
      <c r="A118" s="950" t="s">
        <v>440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437</v>
      </c>
      <c r="AB118" s="951"/>
      <c r="AC118" s="951"/>
      <c r="AD118" s="951"/>
      <c r="AE118" s="952"/>
      <c r="AF118" s="953" t="s">
        <v>438</v>
      </c>
      <c r="AG118" s="951"/>
      <c r="AH118" s="951"/>
      <c r="AI118" s="951"/>
      <c r="AJ118" s="952"/>
      <c r="AK118" s="953" t="s">
        <v>309</v>
      </c>
      <c r="AL118" s="951"/>
      <c r="AM118" s="951"/>
      <c r="AN118" s="951"/>
      <c r="AO118" s="952"/>
      <c r="AP118" s="954" t="s">
        <v>439</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445</v>
      </c>
      <c r="BR118" s="894"/>
      <c r="BS118" s="894"/>
      <c r="BT118" s="894"/>
      <c r="BU118" s="894"/>
      <c r="BV118" s="894" t="s">
        <v>445</v>
      </c>
      <c r="BW118" s="894"/>
      <c r="BX118" s="894"/>
      <c r="BY118" s="894"/>
      <c r="BZ118" s="894"/>
      <c r="CA118" s="894" t="s">
        <v>177</v>
      </c>
      <c r="CB118" s="894"/>
      <c r="CC118" s="894"/>
      <c r="CD118" s="894"/>
      <c r="CE118" s="894"/>
      <c r="CF118" s="924" t="s">
        <v>177</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445</v>
      </c>
      <c r="DH118" s="826"/>
      <c r="DI118" s="826"/>
      <c r="DJ118" s="826"/>
      <c r="DK118" s="827"/>
      <c r="DL118" s="828" t="s">
        <v>177</v>
      </c>
      <c r="DM118" s="826"/>
      <c r="DN118" s="826"/>
      <c r="DO118" s="826"/>
      <c r="DP118" s="827"/>
      <c r="DQ118" s="828" t="s">
        <v>458</v>
      </c>
      <c r="DR118" s="826"/>
      <c r="DS118" s="826"/>
      <c r="DT118" s="826"/>
      <c r="DU118" s="827"/>
      <c r="DV118" s="873" t="s">
        <v>445</v>
      </c>
      <c r="DW118" s="874"/>
      <c r="DX118" s="874"/>
      <c r="DY118" s="874"/>
      <c r="DZ118" s="875"/>
    </row>
    <row r="119" spans="1:130" s="248" customFormat="1" ht="26.25" customHeight="1" x14ac:dyDescent="0.15">
      <c r="A119" s="864" t="s">
        <v>443</v>
      </c>
      <c r="B119" s="865"/>
      <c r="C119" s="940" t="s">
        <v>444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458</v>
      </c>
      <c r="AB119" s="944"/>
      <c r="AC119" s="944"/>
      <c r="AD119" s="944"/>
      <c r="AE119" s="945"/>
      <c r="AF119" s="946" t="s">
        <v>177</v>
      </c>
      <c r="AG119" s="944"/>
      <c r="AH119" s="944"/>
      <c r="AI119" s="944"/>
      <c r="AJ119" s="945"/>
      <c r="AK119" s="946" t="s">
        <v>453</v>
      </c>
      <c r="AL119" s="944"/>
      <c r="AM119" s="944"/>
      <c r="AN119" s="944"/>
      <c r="AO119" s="945"/>
      <c r="AP119" s="947" t="s">
        <v>177</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474</v>
      </c>
      <c r="BP119" s="927"/>
      <c r="BQ119" s="931">
        <v>14654429</v>
      </c>
      <c r="BR119" s="894"/>
      <c r="BS119" s="894"/>
      <c r="BT119" s="894"/>
      <c r="BU119" s="894"/>
      <c r="BV119" s="894">
        <v>14368459</v>
      </c>
      <c r="BW119" s="894"/>
      <c r="BX119" s="894"/>
      <c r="BY119" s="894"/>
      <c r="BZ119" s="894"/>
      <c r="CA119" s="894">
        <v>14044201</v>
      </c>
      <c r="CB119" s="894"/>
      <c r="CC119" s="894"/>
      <c r="CD119" s="894"/>
      <c r="CE119" s="894"/>
      <c r="CF119" s="792"/>
      <c r="CG119" s="793"/>
      <c r="CH119" s="793"/>
      <c r="CI119" s="793"/>
      <c r="CJ119" s="883"/>
      <c r="CK119" s="981"/>
      <c r="CL119" s="869"/>
      <c r="CM119" s="887" t="s">
        <v>475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226483</v>
      </c>
      <c r="DH119" s="809"/>
      <c r="DI119" s="809"/>
      <c r="DJ119" s="809"/>
      <c r="DK119" s="810"/>
      <c r="DL119" s="811">
        <v>147350</v>
      </c>
      <c r="DM119" s="809"/>
      <c r="DN119" s="809"/>
      <c r="DO119" s="809"/>
      <c r="DP119" s="810"/>
      <c r="DQ119" s="811">
        <v>111290</v>
      </c>
      <c r="DR119" s="809"/>
      <c r="DS119" s="809"/>
      <c r="DT119" s="809"/>
      <c r="DU119" s="810"/>
      <c r="DV119" s="897">
        <v>2.2000000000000002</v>
      </c>
      <c r="DW119" s="898"/>
      <c r="DX119" s="898"/>
      <c r="DY119" s="898"/>
      <c r="DZ119" s="899"/>
    </row>
    <row r="120" spans="1:130" s="248" customFormat="1" ht="26.25" customHeight="1" x14ac:dyDescent="0.15">
      <c r="A120" s="866"/>
      <c r="B120" s="867"/>
      <c r="C120" s="870" t="s">
        <v>450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177</v>
      </c>
      <c r="AB120" s="826"/>
      <c r="AC120" s="826"/>
      <c r="AD120" s="826"/>
      <c r="AE120" s="827"/>
      <c r="AF120" s="828" t="s">
        <v>453</v>
      </c>
      <c r="AG120" s="826"/>
      <c r="AH120" s="826"/>
      <c r="AI120" s="826"/>
      <c r="AJ120" s="827"/>
      <c r="AK120" s="828" t="s">
        <v>458</v>
      </c>
      <c r="AL120" s="826"/>
      <c r="AM120" s="826"/>
      <c r="AN120" s="826"/>
      <c r="AO120" s="827"/>
      <c r="AP120" s="873" t="s">
        <v>177</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3925991</v>
      </c>
      <c r="BR120" s="891"/>
      <c r="BS120" s="891"/>
      <c r="BT120" s="891"/>
      <c r="BU120" s="891"/>
      <c r="BV120" s="891">
        <v>4052734</v>
      </c>
      <c r="BW120" s="891"/>
      <c r="BX120" s="891"/>
      <c r="BY120" s="891"/>
      <c r="BZ120" s="891"/>
      <c r="CA120" s="891">
        <v>4434509</v>
      </c>
      <c r="CB120" s="891"/>
      <c r="CC120" s="891"/>
      <c r="CD120" s="891"/>
      <c r="CE120" s="891"/>
      <c r="CF120" s="915">
        <v>86.3</v>
      </c>
      <c r="CG120" s="916"/>
      <c r="CH120" s="916"/>
      <c r="CI120" s="916"/>
      <c r="CJ120" s="916"/>
      <c r="CK120" s="917" t="s">
        <v>478</v>
      </c>
      <c r="CL120" s="901"/>
      <c r="CM120" s="901"/>
      <c r="CN120" s="901"/>
      <c r="CO120" s="902"/>
      <c r="CP120" s="921" t="s">
        <v>479</v>
      </c>
      <c r="CQ120" s="922"/>
      <c r="CR120" s="922"/>
      <c r="CS120" s="922"/>
      <c r="CT120" s="922"/>
      <c r="CU120" s="922"/>
      <c r="CV120" s="922"/>
      <c r="CW120" s="922"/>
      <c r="CX120" s="922"/>
      <c r="CY120" s="922"/>
      <c r="CZ120" s="922"/>
      <c r="DA120" s="922"/>
      <c r="DB120" s="922"/>
      <c r="DC120" s="922"/>
      <c r="DD120" s="922"/>
      <c r="DE120" s="922"/>
      <c r="DF120" s="923"/>
      <c r="DG120" s="910" t="s">
        <v>177</v>
      </c>
      <c r="DH120" s="891"/>
      <c r="DI120" s="891"/>
      <c r="DJ120" s="891"/>
      <c r="DK120" s="891"/>
      <c r="DL120" s="891" t="s">
        <v>177</v>
      </c>
      <c r="DM120" s="891"/>
      <c r="DN120" s="891"/>
      <c r="DO120" s="891"/>
      <c r="DP120" s="891"/>
      <c r="DQ120" s="891">
        <v>1231166</v>
      </c>
      <c r="DR120" s="891"/>
      <c r="DS120" s="891"/>
      <c r="DT120" s="891"/>
      <c r="DU120" s="891"/>
      <c r="DV120" s="892">
        <v>24</v>
      </c>
      <c r="DW120" s="892"/>
      <c r="DX120" s="892"/>
      <c r="DY120" s="892"/>
      <c r="DZ120" s="893"/>
    </row>
    <row r="121" spans="1:130" s="248" customFormat="1" ht="26.25" customHeight="1" x14ac:dyDescent="0.15">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445</v>
      </c>
      <c r="AB121" s="826"/>
      <c r="AC121" s="826"/>
      <c r="AD121" s="826"/>
      <c r="AE121" s="827"/>
      <c r="AF121" s="828" t="s">
        <v>177</v>
      </c>
      <c r="AG121" s="826"/>
      <c r="AH121" s="826"/>
      <c r="AI121" s="826"/>
      <c r="AJ121" s="827"/>
      <c r="AK121" s="828" t="s">
        <v>445</v>
      </c>
      <c r="AL121" s="826"/>
      <c r="AM121" s="826"/>
      <c r="AN121" s="826"/>
      <c r="AO121" s="827"/>
      <c r="AP121" s="873" t="s">
        <v>447</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310357</v>
      </c>
      <c r="BR121" s="863"/>
      <c r="BS121" s="863"/>
      <c r="BT121" s="863"/>
      <c r="BU121" s="863"/>
      <c r="BV121" s="863">
        <v>249279</v>
      </c>
      <c r="BW121" s="863"/>
      <c r="BX121" s="863"/>
      <c r="BY121" s="863"/>
      <c r="BZ121" s="863"/>
      <c r="CA121" s="863">
        <v>181382</v>
      </c>
      <c r="CB121" s="863"/>
      <c r="CC121" s="863"/>
      <c r="CD121" s="863"/>
      <c r="CE121" s="863"/>
      <c r="CF121" s="924">
        <v>3.5</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321363</v>
      </c>
      <c r="DH121" s="863"/>
      <c r="DI121" s="863"/>
      <c r="DJ121" s="863"/>
      <c r="DK121" s="863"/>
      <c r="DL121" s="863">
        <v>303114</v>
      </c>
      <c r="DM121" s="863"/>
      <c r="DN121" s="863"/>
      <c r="DO121" s="863"/>
      <c r="DP121" s="863"/>
      <c r="DQ121" s="863">
        <v>279490</v>
      </c>
      <c r="DR121" s="863"/>
      <c r="DS121" s="863"/>
      <c r="DT121" s="863"/>
      <c r="DU121" s="863"/>
      <c r="DV121" s="840">
        <v>5.4</v>
      </c>
      <c r="DW121" s="840"/>
      <c r="DX121" s="840"/>
      <c r="DY121" s="840"/>
      <c r="DZ121" s="841"/>
    </row>
    <row r="122" spans="1:130" s="248" customFormat="1" ht="26.25" customHeight="1" x14ac:dyDescent="0.15">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445</v>
      </c>
      <c r="AB122" s="826"/>
      <c r="AC122" s="826"/>
      <c r="AD122" s="826"/>
      <c r="AE122" s="827"/>
      <c r="AF122" s="828" t="s">
        <v>177</v>
      </c>
      <c r="AG122" s="826"/>
      <c r="AH122" s="826"/>
      <c r="AI122" s="826"/>
      <c r="AJ122" s="827"/>
      <c r="AK122" s="828" t="s">
        <v>177</v>
      </c>
      <c r="AL122" s="826"/>
      <c r="AM122" s="826"/>
      <c r="AN122" s="826"/>
      <c r="AO122" s="827"/>
      <c r="AP122" s="873" t="s">
        <v>177</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9258014</v>
      </c>
      <c r="BR122" s="894"/>
      <c r="BS122" s="894"/>
      <c r="BT122" s="894"/>
      <c r="BU122" s="894"/>
      <c r="BV122" s="894">
        <v>9109025</v>
      </c>
      <c r="BW122" s="894"/>
      <c r="BX122" s="894"/>
      <c r="BY122" s="894"/>
      <c r="BZ122" s="894"/>
      <c r="CA122" s="894">
        <v>8990085</v>
      </c>
      <c r="CB122" s="894"/>
      <c r="CC122" s="894"/>
      <c r="CD122" s="894"/>
      <c r="CE122" s="894"/>
      <c r="CF122" s="895">
        <v>174.9</v>
      </c>
      <c r="CG122" s="896"/>
      <c r="CH122" s="896"/>
      <c r="CI122" s="896"/>
      <c r="CJ122" s="896"/>
      <c r="CK122" s="918"/>
      <c r="CL122" s="904"/>
      <c r="CM122" s="904"/>
      <c r="CN122" s="904"/>
      <c r="CO122" s="905"/>
      <c r="CP122" s="884" t="s">
        <v>484</v>
      </c>
      <c r="CQ122" s="885"/>
      <c r="CR122" s="885"/>
      <c r="CS122" s="885"/>
      <c r="CT122" s="885"/>
      <c r="CU122" s="885"/>
      <c r="CV122" s="885"/>
      <c r="CW122" s="885"/>
      <c r="CX122" s="885"/>
      <c r="CY122" s="885"/>
      <c r="CZ122" s="885"/>
      <c r="DA122" s="885"/>
      <c r="DB122" s="885"/>
      <c r="DC122" s="885"/>
      <c r="DD122" s="885"/>
      <c r="DE122" s="885"/>
      <c r="DF122" s="886"/>
      <c r="DG122" s="862">
        <v>1172474</v>
      </c>
      <c r="DH122" s="863"/>
      <c r="DI122" s="863"/>
      <c r="DJ122" s="863"/>
      <c r="DK122" s="863"/>
      <c r="DL122" s="863">
        <v>1255223</v>
      </c>
      <c r="DM122" s="863"/>
      <c r="DN122" s="863"/>
      <c r="DO122" s="863"/>
      <c r="DP122" s="863"/>
      <c r="DQ122" s="863">
        <v>125922</v>
      </c>
      <c r="DR122" s="863"/>
      <c r="DS122" s="863"/>
      <c r="DT122" s="863"/>
      <c r="DU122" s="863"/>
      <c r="DV122" s="840">
        <v>2.5</v>
      </c>
      <c r="DW122" s="840"/>
      <c r="DX122" s="840"/>
      <c r="DY122" s="840"/>
      <c r="DZ122" s="841"/>
    </row>
    <row r="123" spans="1:130" s="248" customFormat="1" ht="26.25" customHeight="1" x14ac:dyDescent="0.15">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177</v>
      </c>
      <c r="AB123" s="826"/>
      <c r="AC123" s="826"/>
      <c r="AD123" s="826"/>
      <c r="AE123" s="827"/>
      <c r="AF123" s="828" t="s">
        <v>445</v>
      </c>
      <c r="AG123" s="826"/>
      <c r="AH123" s="826"/>
      <c r="AI123" s="826"/>
      <c r="AJ123" s="827"/>
      <c r="AK123" s="828" t="s">
        <v>458</v>
      </c>
      <c r="AL123" s="826"/>
      <c r="AM123" s="826"/>
      <c r="AN123" s="826"/>
      <c r="AO123" s="827"/>
      <c r="AP123" s="873" t="s">
        <v>458</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485</v>
      </c>
      <c r="BP123" s="927"/>
      <c r="BQ123" s="881">
        <v>13494362</v>
      </c>
      <c r="BR123" s="882"/>
      <c r="BS123" s="882"/>
      <c r="BT123" s="882"/>
      <c r="BU123" s="882"/>
      <c r="BV123" s="882">
        <v>13411038</v>
      </c>
      <c r="BW123" s="882"/>
      <c r="BX123" s="882"/>
      <c r="BY123" s="882"/>
      <c r="BZ123" s="882"/>
      <c r="CA123" s="882">
        <v>13605976</v>
      </c>
      <c r="CB123" s="882"/>
      <c r="CC123" s="882"/>
      <c r="CD123" s="882"/>
      <c r="CE123" s="882"/>
      <c r="CF123" s="792"/>
      <c r="CG123" s="793"/>
      <c r="CH123" s="793"/>
      <c r="CI123" s="793"/>
      <c r="CJ123" s="883"/>
      <c r="CK123" s="918"/>
      <c r="CL123" s="904"/>
      <c r="CM123" s="904"/>
      <c r="CN123" s="904"/>
      <c r="CO123" s="905"/>
      <c r="CP123" s="884" t="s">
        <v>409</v>
      </c>
      <c r="CQ123" s="885"/>
      <c r="CR123" s="885"/>
      <c r="CS123" s="885"/>
      <c r="CT123" s="885"/>
      <c r="CU123" s="885"/>
      <c r="CV123" s="885"/>
      <c r="CW123" s="885"/>
      <c r="CX123" s="885"/>
      <c r="CY123" s="885"/>
      <c r="CZ123" s="885"/>
      <c r="DA123" s="885"/>
      <c r="DB123" s="885"/>
      <c r="DC123" s="885"/>
      <c r="DD123" s="885"/>
      <c r="DE123" s="885"/>
      <c r="DF123" s="886"/>
      <c r="DG123" s="825" t="s">
        <v>445</v>
      </c>
      <c r="DH123" s="826"/>
      <c r="DI123" s="826"/>
      <c r="DJ123" s="826"/>
      <c r="DK123" s="827"/>
      <c r="DL123" s="828" t="s">
        <v>448</v>
      </c>
      <c r="DM123" s="826"/>
      <c r="DN123" s="826"/>
      <c r="DO123" s="826"/>
      <c r="DP123" s="827"/>
      <c r="DQ123" s="828" t="s">
        <v>445</v>
      </c>
      <c r="DR123" s="826"/>
      <c r="DS123" s="826"/>
      <c r="DT123" s="826"/>
      <c r="DU123" s="827"/>
      <c r="DV123" s="873" t="s">
        <v>177</v>
      </c>
      <c r="DW123" s="874"/>
      <c r="DX123" s="874"/>
      <c r="DY123" s="874"/>
      <c r="DZ123" s="875"/>
    </row>
    <row r="124" spans="1:130" s="248" customFormat="1" ht="26.25" customHeight="1" thickBot="1" x14ac:dyDescent="0.2">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453</v>
      </c>
      <c r="AB124" s="826"/>
      <c r="AC124" s="826"/>
      <c r="AD124" s="826"/>
      <c r="AE124" s="827"/>
      <c r="AF124" s="828" t="s">
        <v>445</v>
      </c>
      <c r="AG124" s="826"/>
      <c r="AH124" s="826"/>
      <c r="AI124" s="826"/>
      <c r="AJ124" s="827"/>
      <c r="AK124" s="828" t="s">
        <v>177</v>
      </c>
      <c r="AL124" s="826"/>
      <c r="AM124" s="826"/>
      <c r="AN124" s="826"/>
      <c r="AO124" s="827"/>
      <c r="AP124" s="873" t="s">
        <v>458</v>
      </c>
      <c r="AQ124" s="874"/>
      <c r="AR124" s="874"/>
      <c r="AS124" s="874"/>
      <c r="AT124" s="875"/>
      <c r="AU124" s="876" t="s">
        <v>486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23.1</v>
      </c>
      <c r="BR124" s="880"/>
      <c r="BS124" s="880"/>
      <c r="BT124" s="880"/>
      <c r="BU124" s="880"/>
      <c r="BV124" s="880">
        <v>19.2</v>
      </c>
      <c r="BW124" s="880"/>
      <c r="BX124" s="880"/>
      <c r="BY124" s="880"/>
      <c r="BZ124" s="880"/>
      <c r="CA124" s="880">
        <v>8.5</v>
      </c>
      <c r="CB124" s="880"/>
      <c r="CC124" s="880"/>
      <c r="CD124" s="880"/>
      <c r="CE124" s="880"/>
      <c r="CF124" s="770"/>
      <c r="CG124" s="771"/>
      <c r="CH124" s="771"/>
      <c r="CI124" s="771"/>
      <c r="CJ124" s="911"/>
      <c r="CK124" s="919"/>
      <c r="CL124" s="919"/>
      <c r="CM124" s="919"/>
      <c r="CN124" s="919"/>
      <c r="CO124" s="920"/>
      <c r="CP124" s="884" t="s">
        <v>487</v>
      </c>
      <c r="CQ124" s="885"/>
      <c r="CR124" s="885"/>
      <c r="CS124" s="885"/>
      <c r="CT124" s="885"/>
      <c r="CU124" s="885"/>
      <c r="CV124" s="885"/>
      <c r="CW124" s="885"/>
      <c r="CX124" s="885"/>
      <c r="CY124" s="885"/>
      <c r="CZ124" s="885"/>
      <c r="DA124" s="885"/>
      <c r="DB124" s="885"/>
      <c r="DC124" s="885"/>
      <c r="DD124" s="885"/>
      <c r="DE124" s="885"/>
      <c r="DF124" s="886"/>
      <c r="DG124" s="808" t="s">
        <v>177</v>
      </c>
      <c r="DH124" s="809"/>
      <c r="DI124" s="809"/>
      <c r="DJ124" s="809"/>
      <c r="DK124" s="810"/>
      <c r="DL124" s="811" t="s">
        <v>177</v>
      </c>
      <c r="DM124" s="809"/>
      <c r="DN124" s="809"/>
      <c r="DO124" s="809"/>
      <c r="DP124" s="810"/>
      <c r="DQ124" s="811" t="s">
        <v>453</v>
      </c>
      <c r="DR124" s="809"/>
      <c r="DS124" s="809"/>
      <c r="DT124" s="809"/>
      <c r="DU124" s="810"/>
      <c r="DV124" s="897" t="s">
        <v>453</v>
      </c>
      <c r="DW124" s="898"/>
      <c r="DX124" s="898"/>
      <c r="DY124" s="898"/>
      <c r="DZ124" s="899"/>
    </row>
    <row r="125" spans="1:130" s="248" customFormat="1" ht="26.25" customHeight="1" x14ac:dyDescent="0.15">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445</v>
      </c>
      <c r="AB125" s="826"/>
      <c r="AC125" s="826"/>
      <c r="AD125" s="826"/>
      <c r="AE125" s="827"/>
      <c r="AF125" s="828" t="s">
        <v>177</v>
      </c>
      <c r="AG125" s="826"/>
      <c r="AH125" s="826"/>
      <c r="AI125" s="826"/>
      <c r="AJ125" s="827"/>
      <c r="AK125" s="828" t="s">
        <v>177</v>
      </c>
      <c r="AL125" s="826"/>
      <c r="AM125" s="826"/>
      <c r="AN125" s="826"/>
      <c r="AO125" s="827"/>
      <c r="AP125" s="873" t="s">
        <v>453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488</v>
      </c>
      <c r="CL125" s="901"/>
      <c r="CM125" s="901"/>
      <c r="CN125" s="901"/>
      <c r="CO125" s="902"/>
      <c r="CP125" s="909" t="s">
        <v>489</v>
      </c>
      <c r="CQ125" s="854"/>
      <c r="CR125" s="854"/>
      <c r="CS125" s="854"/>
      <c r="CT125" s="854"/>
      <c r="CU125" s="854"/>
      <c r="CV125" s="854"/>
      <c r="CW125" s="854"/>
      <c r="CX125" s="854"/>
      <c r="CY125" s="854"/>
      <c r="CZ125" s="854"/>
      <c r="DA125" s="854"/>
      <c r="DB125" s="854"/>
      <c r="DC125" s="854"/>
      <c r="DD125" s="854"/>
      <c r="DE125" s="854"/>
      <c r="DF125" s="855"/>
      <c r="DG125" s="910" t="s">
        <v>458</v>
      </c>
      <c r="DH125" s="891"/>
      <c r="DI125" s="891"/>
      <c r="DJ125" s="891"/>
      <c r="DK125" s="891"/>
      <c r="DL125" s="891" t="s">
        <v>453</v>
      </c>
      <c r="DM125" s="891"/>
      <c r="DN125" s="891"/>
      <c r="DO125" s="891"/>
      <c r="DP125" s="891"/>
      <c r="DQ125" s="891" t="s">
        <v>458</v>
      </c>
      <c r="DR125" s="891"/>
      <c r="DS125" s="891"/>
      <c r="DT125" s="891"/>
      <c r="DU125" s="891"/>
      <c r="DV125" s="892" t="s">
        <v>177</v>
      </c>
      <c r="DW125" s="892"/>
      <c r="DX125" s="892"/>
      <c r="DY125" s="892"/>
      <c r="DZ125" s="893"/>
    </row>
    <row r="126" spans="1:130" s="248" customFormat="1" ht="26.25" customHeight="1" thickBot="1" x14ac:dyDescent="0.2">
      <c r="A126" s="866"/>
      <c r="B126" s="867"/>
      <c r="C126" s="870" t="s">
        <v>475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80117</v>
      </c>
      <c r="AB126" s="826"/>
      <c r="AC126" s="826"/>
      <c r="AD126" s="826"/>
      <c r="AE126" s="827"/>
      <c r="AF126" s="828">
        <v>79133</v>
      </c>
      <c r="AG126" s="826"/>
      <c r="AH126" s="826"/>
      <c r="AI126" s="826"/>
      <c r="AJ126" s="827"/>
      <c r="AK126" s="828">
        <v>36061</v>
      </c>
      <c r="AL126" s="826"/>
      <c r="AM126" s="826"/>
      <c r="AN126" s="826"/>
      <c r="AO126" s="827"/>
      <c r="AP126" s="873">
        <v>0.7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490</v>
      </c>
      <c r="CQ126" s="796"/>
      <c r="CR126" s="796"/>
      <c r="CS126" s="796"/>
      <c r="CT126" s="796"/>
      <c r="CU126" s="796"/>
      <c r="CV126" s="796"/>
      <c r="CW126" s="796"/>
      <c r="CX126" s="796"/>
      <c r="CY126" s="796"/>
      <c r="CZ126" s="796"/>
      <c r="DA126" s="796"/>
      <c r="DB126" s="796"/>
      <c r="DC126" s="796"/>
      <c r="DD126" s="796"/>
      <c r="DE126" s="796"/>
      <c r="DF126" s="797"/>
      <c r="DG126" s="862" t="s">
        <v>453</v>
      </c>
      <c r="DH126" s="863"/>
      <c r="DI126" s="863"/>
      <c r="DJ126" s="863"/>
      <c r="DK126" s="863"/>
      <c r="DL126" s="863" t="s">
        <v>458</v>
      </c>
      <c r="DM126" s="863"/>
      <c r="DN126" s="863"/>
      <c r="DO126" s="863"/>
      <c r="DP126" s="863"/>
      <c r="DQ126" s="863" t="s">
        <v>453</v>
      </c>
      <c r="DR126" s="863"/>
      <c r="DS126" s="863"/>
      <c r="DT126" s="863"/>
      <c r="DU126" s="863"/>
      <c r="DV126" s="840" t="s">
        <v>177</v>
      </c>
      <c r="DW126" s="840"/>
      <c r="DX126" s="840"/>
      <c r="DY126" s="840"/>
      <c r="DZ126" s="841"/>
    </row>
    <row r="127" spans="1:130" s="248" customFormat="1" ht="26.25" customHeight="1" x14ac:dyDescent="0.15">
      <c r="A127" s="868"/>
      <c r="B127" s="869"/>
      <c r="C127" s="887" t="s">
        <v>491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64</v>
      </c>
      <c r="AB127" s="826"/>
      <c r="AC127" s="826"/>
      <c r="AD127" s="826"/>
      <c r="AE127" s="827"/>
      <c r="AF127" s="828">
        <v>53</v>
      </c>
      <c r="AG127" s="826"/>
      <c r="AH127" s="826"/>
      <c r="AI127" s="826"/>
      <c r="AJ127" s="827"/>
      <c r="AK127" s="828">
        <v>105</v>
      </c>
      <c r="AL127" s="826"/>
      <c r="AM127" s="826"/>
      <c r="AN127" s="826"/>
      <c r="AO127" s="827"/>
      <c r="AP127" s="873">
        <v>0</v>
      </c>
      <c r="AQ127" s="874"/>
      <c r="AR127" s="874"/>
      <c r="AS127" s="874"/>
      <c r="AT127" s="875"/>
      <c r="AU127" s="284"/>
      <c r="AV127" s="284"/>
      <c r="AW127" s="284"/>
      <c r="AX127" s="890" t="s">
        <v>492</v>
      </c>
      <c r="AY127" s="858"/>
      <c r="AZ127" s="858"/>
      <c r="BA127" s="858"/>
      <c r="BB127" s="858"/>
      <c r="BC127" s="858"/>
      <c r="BD127" s="858"/>
      <c r="BE127" s="859"/>
      <c r="BF127" s="857" t="s">
        <v>493</v>
      </c>
      <c r="BG127" s="858"/>
      <c r="BH127" s="858"/>
      <c r="BI127" s="858"/>
      <c r="BJ127" s="858"/>
      <c r="BK127" s="858"/>
      <c r="BL127" s="859"/>
      <c r="BM127" s="857" t="s">
        <v>494</v>
      </c>
      <c r="BN127" s="858"/>
      <c r="BO127" s="858"/>
      <c r="BP127" s="858"/>
      <c r="BQ127" s="858"/>
      <c r="BR127" s="858"/>
      <c r="BS127" s="859"/>
      <c r="BT127" s="857" t="s">
        <v>495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496</v>
      </c>
      <c r="CQ127" s="796"/>
      <c r="CR127" s="796"/>
      <c r="CS127" s="796"/>
      <c r="CT127" s="796"/>
      <c r="CU127" s="796"/>
      <c r="CV127" s="796"/>
      <c r="CW127" s="796"/>
      <c r="CX127" s="796"/>
      <c r="CY127" s="796"/>
      <c r="CZ127" s="796"/>
      <c r="DA127" s="796"/>
      <c r="DB127" s="796"/>
      <c r="DC127" s="796"/>
      <c r="DD127" s="796"/>
      <c r="DE127" s="796"/>
      <c r="DF127" s="797"/>
      <c r="DG127" s="862" t="s">
        <v>445</v>
      </c>
      <c r="DH127" s="863"/>
      <c r="DI127" s="863"/>
      <c r="DJ127" s="863"/>
      <c r="DK127" s="863"/>
      <c r="DL127" s="863" t="s">
        <v>177</v>
      </c>
      <c r="DM127" s="863"/>
      <c r="DN127" s="863"/>
      <c r="DO127" s="863"/>
      <c r="DP127" s="863"/>
      <c r="DQ127" s="863" t="s">
        <v>458</v>
      </c>
      <c r="DR127" s="863"/>
      <c r="DS127" s="863"/>
      <c r="DT127" s="863"/>
      <c r="DU127" s="863"/>
      <c r="DV127" s="840" t="s">
        <v>177</v>
      </c>
      <c r="DW127" s="840"/>
      <c r="DX127" s="840"/>
      <c r="DY127" s="840"/>
      <c r="DZ127" s="841"/>
    </row>
    <row r="128" spans="1:130" s="248" customFormat="1" ht="26.25" customHeight="1" thickBot="1" x14ac:dyDescent="0.2">
      <c r="A128" s="842" t="s">
        <v>497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498</v>
      </c>
      <c r="X128" s="844"/>
      <c r="Y128" s="844"/>
      <c r="Z128" s="845"/>
      <c r="AA128" s="846">
        <v>53662</v>
      </c>
      <c r="AB128" s="847"/>
      <c r="AC128" s="847"/>
      <c r="AD128" s="847"/>
      <c r="AE128" s="848"/>
      <c r="AF128" s="849">
        <v>52939</v>
      </c>
      <c r="AG128" s="847"/>
      <c r="AH128" s="847"/>
      <c r="AI128" s="847"/>
      <c r="AJ128" s="848"/>
      <c r="AK128" s="849">
        <v>45825</v>
      </c>
      <c r="AL128" s="847"/>
      <c r="AM128" s="847"/>
      <c r="AN128" s="847"/>
      <c r="AO128" s="848"/>
      <c r="AP128" s="850"/>
      <c r="AQ128" s="851"/>
      <c r="AR128" s="851"/>
      <c r="AS128" s="851"/>
      <c r="AT128" s="852"/>
      <c r="AU128" s="284"/>
      <c r="AV128" s="284"/>
      <c r="AW128" s="284"/>
      <c r="AX128" s="853" t="s">
        <v>499</v>
      </c>
      <c r="AY128" s="854"/>
      <c r="AZ128" s="854"/>
      <c r="BA128" s="854"/>
      <c r="BB128" s="854"/>
      <c r="BC128" s="854"/>
      <c r="BD128" s="854"/>
      <c r="BE128" s="855"/>
      <c r="BF128" s="832" t="s">
        <v>177</v>
      </c>
      <c r="BG128" s="833"/>
      <c r="BH128" s="833"/>
      <c r="BI128" s="833"/>
      <c r="BJ128" s="833"/>
      <c r="BK128" s="833"/>
      <c r="BL128" s="856"/>
      <c r="BM128" s="832">
        <v>14.41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500</v>
      </c>
      <c r="CQ128" s="774"/>
      <c r="CR128" s="774"/>
      <c r="CS128" s="774"/>
      <c r="CT128" s="774"/>
      <c r="CU128" s="774"/>
      <c r="CV128" s="774"/>
      <c r="CW128" s="774"/>
      <c r="CX128" s="774"/>
      <c r="CY128" s="774"/>
      <c r="CZ128" s="774"/>
      <c r="DA128" s="774"/>
      <c r="DB128" s="774"/>
      <c r="DC128" s="774"/>
      <c r="DD128" s="774"/>
      <c r="DE128" s="774"/>
      <c r="DF128" s="775"/>
      <c r="DG128" s="836">
        <v>1000</v>
      </c>
      <c r="DH128" s="837"/>
      <c r="DI128" s="837"/>
      <c r="DJ128" s="837"/>
      <c r="DK128" s="837"/>
      <c r="DL128" s="837">
        <v>700</v>
      </c>
      <c r="DM128" s="837"/>
      <c r="DN128" s="837"/>
      <c r="DO128" s="837"/>
      <c r="DP128" s="837"/>
      <c r="DQ128" s="837">
        <v>500</v>
      </c>
      <c r="DR128" s="837"/>
      <c r="DS128" s="837"/>
      <c r="DT128" s="837"/>
      <c r="DU128" s="837"/>
      <c r="DV128" s="838">
        <v>0</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501</v>
      </c>
      <c r="X129" s="823"/>
      <c r="Y129" s="823"/>
      <c r="Z129" s="824"/>
      <c r="AA129" s="825">
        <v>6092164</v>
      </c>
      <c r="AB129" s="826"/>
      <c r="AC129" s="826"/>
      <c r="AD129" s="826"/>
      <c r="AE129" s="827"/>
      <c r="AF129" s="828">
        <v>5949323</v>
      </c>
      <c r="AG129" s="826"/>
      <c r="AH129" s="826"/>
      <c r="AI129" s="826"/>
      <c r="AJ129" s="827"/>
      <c r="AK129" s="828">
        <v>6072295</v>
      </c>
      <c r="AL129" s="826"/>
      <c r="AM129" s="826"/>
      <c r="AN129" s="826"/>
      <c r="AO129" s="827"/>
      <c r="AP129" s="829"/>
      <c r="AQ129" s="830"/>
      <c r="AR129" s="830"/>
      <c r="AS129" s="830"/>
      <c r="AT129" s="831"/>
      <c r="AU129" s="286"/>
      <c r="AV129" s="286"/>
      <c r="AW129" s="286"/>
      <c r="AX129" s="795" t="s">
        <v>502</v>
      </c>
      <c r="AY129" s="796"/>
      <c r="AZ129" s="796"/>
      <c r="BA129" s="796"/>
      <c r="BB129" s="796"/>
      <c r="BC129" s="796"/>
      <c r="BD129" s="796"/>
      <c r="BE129" s="797"/>
      <c r="BF129" s="815" t="s">
        <v>177</v>
      </c>
      <c r="BG129" s="816"/>
      <c r="BH129" s="816"/>
      <c r="BI129" s="816"/>
      <c r="BJ129" s="816"/>
      <c r="BK129" s="816"/>
      <c r="BL129" s="817"/>
      <c r="BM129" s="815">
        <v>19.41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504</v>
      </c>
      <c r="X130" s="823"/>
      <c r="Y130" s="823"/>
      <c r="Z130" s="824"/>
      <c r="AA130" s="825">
        <v>1081832</v>
      </c>
      <c r="AB130" s="826"/>
      <c r="AC130" s="826"/>
      <c r="AD130" s="826"/>
      <c r="AE130" s="827"/>
      <c r="AF130" s="828">
        <v>962849</v>
      </c>
      <c r="AG130" s="826"/>
      <c r="AH130" s="826"/>
      <c r="AI130" s="826"/>
      <c r="AJ130" s="827"/>
      <c r="AK130" s="828">
        <v>933211</v>
      </c>
      <c r="AL130" s="826"/>
      <c r="AM130" s="826"/>
      <c r="AN130" s="826"/>
      <c r="AO130" s="827"/>
      <c r="AP130" s="829"/>
      <c r="AQ130" s="830"/>
      <c r="AR130" s="830"/>
      <c r="AS130" s="830"/>
      <c r="AT130" s="831"/>
      <c r="AU130" s="286"/>
      <c r="AV130" s="286"/>
      <c r="AW130" s="286"/>
      <c r="AX130" s="795" t="s">
        <v>505</v>
      </c>
      <c r="AY130" s="796"/>
      <c r="AZ130" s="796"/>
      <c r="BA130" s="796"/>
      <c r="BB130" s="796"/>
      <c r="BC130" s="796"/>
      <c r="BD130" s="796"/>
      <c r="BE130" s="797"/>
      <c r="BF130" s="798">
        <v>13.1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506</v>
      </c>
      <c r="X131" s="806"/>
      <c r="Y131" s="806"/>
      <c r="Z131" s="807"/>
      <c r="AA131" s="808">
        <v>5010332</v>
      </c>
      <c r="AB131" s="809"/>
      <c r="AC131" s="809"/>
      <c r="AD131" s="809"/>
      <c r="AE131" s="810"/>
      <c r="AF131" s="811">
        <v>4986474</v>
      </c>
      <c r="AG131" s="809"/>
      <c r="AH131" s="809"/>
      <c r="AI131" s="809"/>
      <c r="AJ131" s="810"/>
      <c r="AK131" s="811">
        <v>5139084</v>
      </c>
      <c r="AL131" s="809"/>
      <c r="AM131" s="809"/>
      <c r="AN131" s="809"/>
      <c r="AO131" s="810"/>
      <c r="AP131" s="812"/>
      <c r="AQ131" s="813"/>
      <c r="AR131" s="813"/>
      <c r="AS131" s="813"/>
      <c r="AT131" s="814"/>
      <c r="AU131" s="286"/>
      <c r="AV131" s="286"/>
      <c r="AW131" s="286"/>
      <c r="AX131" s="773" t="s">
        <v>507</v>
      </c>
      <c r="AY131" s="774"/>
      <c r="AZ131" s="774"/>
      <c r="BA131" s="774"/>
      <c r="BB131" s="774"/>
      <c r="BC131" s="774"/>
      <c r="BD131" s="774"/>
      <c r="BE131" s="775"/>
      <c r="BF131" s="776">
        <v>8.5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509</v>
      </c>
      <c r="W132" s="786"/>
      <c r="X132" s="786"/>
      <c r="Y132" s="786"/>
      <c r="Z132" s="787"/>
      <c r="AA132" s="788">
        <v>13.476891350000001</v>
      </c>
      <c r="AB132" s="789"/>
      <c r="AC132" s="789"/>
      <c r="AD132" s="789"/>
      <c r="AE132" s="790"/>
      <c r="AF132" s="791">
        <v>14.83418945</v>
      </c>
      <c r="AG132" s="789"/>
      <c r="AH132" s="789"/>
      <c r="AI132" s="789"/>
      <c r="AJ132" s="790"/>
      <c r="AK132" s="791">
        <v>11.038581969999999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510</v>
      </c>
      <c r="W133" s="765"/>
      <c r="X133" s="765"/>
      <c r="Y133" s="765"/>
      <c r="Z133" s="766"/>
      <c r="AA133" s="767">
        <v>13.7</v>
      </c>
      <c r="AB133" s="768"/>
      <c r="AC133" s="768"/>
      <c r="AD133" s="768"/>
      <c r="AE133" s="769"/>
      <c r="AF133" s="767">
        <v>13.9</v>
      </c>
      <c r="AG133" s="768"/>
      <c r="AH133" s="768"/>
      <c r="AI133" s="768"/>
      <c r="AJ133" s="769"/>
      <c r="AK133" s="767">
        <v>13.1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UlI/Y6WUxRTbS5M9MMF3Qd0rFSdMhCLW3PGv+5SpP4Yy2RDf72kwXUIR/5xvFK51h5KFu7/DL5Xg2CdEohCHQ==" saltValue="2g8GAG4rwKMcwoMHy4Th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B68:P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B69:P69"/>
    <mergeCell ref="B71:P71"/>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p8r42cHTTan+XPnfAxxtRVoeVws/lwGV4lCK5Ce98q7/ZaSy4LefeYef29X8fs97VqtCQ3GhgHFSIs+975b1w==" saltValue="IJ2cgR3tfBUY5RUIeVlG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pMb4kmBn1iV9POw5vkBmuL403m/wRSPCgzV2XqKMQVFFskvDn0oe5UL4NzSN5md//7vVVw50InURGKooLPnvQ==" saltValue="x27OvP2Te8MxCxgOljbx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519</v>
      </c>
      <c r="AL9" s="1190"/>
      <c r="AM9" s="1190"/>
      <c r="AN9" s="1191"/>
      <c r="AO9" s="314">
        <v>1628469</v>
      </c>
      <c r="AP9" s="314">
        <v>134063</v>
      </c>
      <c r="AQ9" s="315">
        <v>105491</v>
      </c>
      <c r="AR9" s="316">
        <v>27.1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520</v>
      </c>
      <c r="AL10" s="1190"/>
      <c r="AM10" s="1190"/>
      <c r="AN10" s="1191"/>
      <c r="AO10" s="317">
        <v>273185</v>
      </c>
      <c r="AP10" s="317">
        <v>22490</v>
      </c>
      <c r="AQ10" s="318">
        <v>15011</v>
      </c>
      <c r="AR10" s="319">
        <v>49.8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521</v>
      </c>
      <c r="AL11" s="1190"/>
      <c r="AM11" s="1190"/>
      <c r="AN11" s="1191"/>
      <c r="AO11" s="317" t="s">
        <v>522</v>
      </c>
      <c r="AP11" s="317" t="s">
        <v>522</v>
      </c>
      <c r="AQ11" s="318">
        <v>1542</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523</v>
      </c>
      <c r="AL12" s="1190"/>
      <c r="AM12" s="1190"/>
      <c r="AN12" s="1191"/>
      <c r="AO12" s="317" t="s">
        <v>522</v>
      </c>
      <c r="AP12" s="317" t="s">
        <v>522</v>
      </c>
      <c r="AQ12" s="318">
        <v>23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524</v>
      </c>
      <c r="AL13" s="1190"/>
      <c r="AM13" s="1190"/>
      <c r="AN13" s="1191"/>
      <c r="AO13" s="317">
        <v>84694</v>
      </c>
      <c r="AP13" s="317">
        <v>6972</v>
      </c>
      <c r="AQ13" s="318">
        <v>4603</v>
      </c>
      <c r="AR13" s="319">
        <v>51.5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525</v>
      </c>
      <c r="AL14" s="1190"/>
      <c r="AM14" s="1190"/>
      <c r="AN14" s="1191"/>
      <c r="AO14" s="317">
        <v>48399</v>
      </c>
      <c r="AP14" s="317">
        <v>3984</v>
      </c>
      <c r="AQ14" s="318">
        <v>2567</v>
      </c>
      <c r="AR14" s="319">
        <v>55.2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526</v>
      </c>
      <c r="AL15" s="1193"/>
      <c r="AM15" s="1193"/>
      <c r="AN15" s="1194"/>
      <c r="AO15" s="317">
        <v>-132131</v>
      </c>
      <c r="AP15" s="317">
        <v>-10878</v>
      </c>
      <c r="AQ15" s="318">
        <v>-8232</v>
      </c>
      <c r="AR15" s="319">
        <v>32.1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1902616</v>
      </c>
      <c r="AP16" s="317">
        <v>156633</v>
      </c>
      <c r="AQ16" s="318">
        <v>121006</v>
      </c>
      <c r="AR16" s="319">
        <v>29.4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531</v>
      </c>
      <c r="AL21" s="1196"/>
      <c r="AM21" s="1196"/>
      <c r="AN21" s="1197"/>
      <c r="AO21" s="330">
        <v>12.51</v>
      </c>
      <c r="AP21" s="331">
        <v>10.65</v>
      </c>
      <c r="AQ21" s="332">
        <v>1.86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532</v>
      </c>
      <c r="AL22" s="1196"/>
      <c r="AM22" s="1196"/>
      <c r="AN22" s="1197"/>
      <c r="AO22" s="335">
        <v>96.4</v>
      </c>
      <c r="AP22" s="336">
        <v>96.6</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536</v>
      </c>
      <c r="AL32" s="1179"/>
      <c r="AM32" s="1179"/>
      <c r="AN32" s="1180"/>
      <c r="AO32" s="345">
        <v>1321804</v>
      </c>
      <c r="AP32" s="345">
        <v>108817</v>
      </c>
      <c r="AQ32" s="346">
        <v>57338</v>
      </c>
      <c r="AR32" s="347">
        <v>89.8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537</v>
      </c>
      <c r="AL33" s="1179"/>
      <c r="AM33" s="1179"/>
      <c r="AN33" s="118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538</v>
      </c>
      <c r="AL34" s="1179"/>
      <c r="AM34" s="1179"/>
      <c r="AN34" s="1180"/>
      <c r="AO34" s="345" t="s">
        <v>522</v>
      </c>
      <c r="AP34" s="345" t="s">
        <v>522</v>
      </c>
      <c r="AQ34" s="346" t="s">
        <v>522</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539</v>
      </c>
      <c r="AL35" s="1179"/>
      <c r="AM35" s="1179"/>
      <c r="AN35" s="1180"/>
      <c r="AO35" s="345">
        <v>188348</v>
      </c>
      <c r="AP35" s="345">
        <v>15506</v>
      </c>
      <c r="AQ35" s="346">
        <v>15348</v>
      </c>
      <c r="AR35" s="347">
        <v>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540</v>
      </c>
      <c r="AL36" s="1179"/>
      <c r="AM36" s="1179"/>
      <c r="AN36" s="1180"/>
      <c r="AO36" s="345" t="s">
        <v>522</v>
      </c>
      <c r="AP36" s="345" t="s">
        <v>522</v>
      </c>
      <c r="AQ36" s="346">
        <v>3535</v>
      </c>
      <c r="AR36" s="347" t="s">
        <v>522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541</v>
      </c>
      <c r="AL37" s="1179"/>
      <c r="AM37" s="1179"/>
      <c r="AN37" s="1180"/>
      <c r="AO37" s="345">
        <v>36166</v>
      </c>
      <c r="AP37" s="345">
        <v>2977</v>
      </c>
      <c r="AQ37" s="346">
        <v>572</v>
      </c>
      <c r="AR37" s="347">
        <v>420.5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542</v>
      </c>
      <c r="AL38" s="1176"/>
      <c r="AM38" s="1176"/>
      <c r="AN38" s="1177"/>
      <c r="AO38" s="348" t="s">
        <v>522</v>
      </c>
      <c r="AP38" s="348" t="s">
        <v>522</v>
      </c>
      <c r="AQ38" s="349">
        <v>6</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543</v>
      </c>
      <c r="AL39" s="1176"/>
      <c r="AM39" s="1176"/>
      <c r="AN39" s="1177"/>
      <c r="AO39" s="345">
        <v>-45825</v>
      </c>
      <c r="AP39" s="345">
        <v>-3773</v>
      </c>
      <c r="AQ39" s="346">
        <v>-3451</v>
      </c>
      <c r="AR39" s="347">
        <v>9.3000000000000007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544</v>
      </c>
      <c r="AL40" s="1179"/>
      <c r="AM40" s="1179"/>
      <c r="AN40" s="1180"/>
      <c r="AO40" s="345">
        <v>-933211</v>
      </c>
      <c r="AP40" s="345">
        <v>-76826</v>
      </c>
      <c r="AQ40" s="346">
        <v>-50518</v>
      </c>
      <c r="AR40" s="347">
        <v>52.1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567282</v>
      </c>
      <c r="AP41" s="345">
        <v>46701</v>
      </c>
      <c r="AQ41" s="346">
        <v>22830</v>
      </c>
      <c r="AR41" s="347">
        <v>104.6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514</v>
      </c>
      <c r="AN49" s="1186" t="s">
        <v>548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1252015</v>
      </c>
      <c r="AN51" s="367">
        <v>96569</v>
      </c>
      <c r="AO51" s="368">
        <v>40.5</v>
      </c>
      <c r="AP51" s="369">
        <v>79466</v>
      </c>
      <c r="AQ51" s="370">
        <v>4.5999999999999996</v>
      </c>
      <c r="AR51" s="371">
        <v>35.9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722544</v>
      </c>
      <c r="AN52" s="375">
        <v>55730</v>
      </c>
      <c r="AO52" s="376">
        <v>35.299999999999997</v>
      </c>
      <c r="AP52" s="377">
        <v>44645</v>
      </c>
      <c r="AQ52" s="378">
        <v>9.6999999999999993</v>
      </c>
      <c r="AR52" s="379">
        <v>25.6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1906384</v>
      </c>
      <c r="AN53" s="367">
        <v>149029</v>
      </c>
      <c r="AO53" s="368">
        <v>54.3</v>
      </c>
      <c r="AP53" s="369">
        <v>90072</v>
      </c>
      <c r="AQ53" s="370">
        <v>13.3</v>
      </c>
      <c r="AR53" s="371">
        <v>41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1020117</v>
      </c>
      <c r="AN54" s="375">
        <v>79746</v>
      </c>
      <c r="AO54" s="376">
        <v>43.1</v>
      </c>
      <c r="AP54" s="377">
        <v>46083</v>
      </c>
      <c r="AQ54" s="378">
        <v>3.2</v>
      </c>
      <c r="AR54" s="379">
        <v>39.9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2077639</v>
      </c>
      <c r="AN55" s="367">
        <v>165075</v>
      </c>
      <c r="AO55" s="368">
        <v>10.8</v>
      </c>
      <c r="AP55" s="369">
        <v>88328</v>
      </c>
      <c r="AQ55" s="370">
        <v>-1.9</v>
      </c>
      <c r="AR55" s="371">
        <v>12.7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1447474</v>
      </c>
      <c r="AN56" s="375">
        <v>115007</v>
      </c>
      <c r="AO56" s="376">
        <v>44.2</v>
      </c>
      <c r="AP56" s="377">
        <v>49013</v>
      </c>
      <c r="AQ56" s="378">
        <v>6.4</v>
      </c>
      <c r="AR56" s="379">
        <v>37.799999999999997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1794086</v>
      </c>
      <c r="AN57" s="367">
        <v>145459</v>
      </c>
      <c r="AO57" s="368">
        <v>-11.9</v>
      </c>
      <c r="AP57" s="369">
        <v>103390</v>
      </c>
      <c r="AQ57" s="370">
        <v>17.100000000000001</v>
      </c>
      <c r="AR57" s="371">
        <v>-29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1212032</v>
      </c>
      <c r="AN58" s="375">
        <v>98268</v>
      </c>
      <c r="AO58" s="376">
        <v>-14.6</v>
      </c>
      <c r="AP58" s="377">
        <v>51269</v>
      </c>
      <c r="AQ58" s="378">
        <v>4.5999999999999996</v>
      </c>
      <c r="AR58" s="379">
        <v>-19.2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1231953</v>
      </c>
      <c r="AN59" s="367">
        <v>101420</v>
      </c>
      <c r="AO59" s="368">
        <v>-30.3</v>
      </c>
      <c r="AP59" s="369">
        <v>117234</v>
      </c>
      <c r="AQ59" s="370">
        <v>13.4</v>
      </c>
      <c r="AR59" s="371">
        <v>-43.7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743013</v>
      </c>
      <c r="AN60" s="375">
        <v>61168</v>
      </c>
      <c r="AO60" s="376">
        <v>-37.799999999999997</v>
      </c>
      <c r="AP60" s="377">
        <v>59796</v>
      </c>
      <c r="AQ60" s="378">
        <v>16.600000000000001</v>
      </c>
      <c r="AR60" s="379">
        <v>-54.4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1652415</v>
      </c>
      <c r="AN61" s="382">
        <v>131510</v>
      </c>
      <c r="AO61" s="383">
        <v>12.7</v>
      </c>
      <c r="AP61" s="384">
        <v>95698</v>
      </c>
      <c r="AQ61" s="385">
        <v>9.3000000000000007</v>
      </c>
      <c r="AR61" s="371">
        <v>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1029036</v>
      </c>
      <c r="AN62" s="375">
        <v>81984</v>
      </c>
      <c r="AO62" s="376">
        <v>14</v>
      </c>
      <c r="AP62" s="377">
        <v>50161</v>
      </c>
      <c r="AQ62" s="378">
        <v>8.1</v>
      </c>
      <c r="AR62" s="379">
        <v>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gW9GanX/bYtH9ax17ZSAGakP0HA6oszA6DMTrvEWt+YHCxSdiQonifi4ZZLjPaZT7zAH946XtfAYX9iKXr+mg==" saltValue="027+jcIjWaMAcM9S1haqV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FZFO1s9W5lP8JSmJG2Ng2gfHd9QHa46IvkqObVSzW6davUc6Z+/HCnSeQ26Mn3lYtOU0VcUhKSMZC1s4/Sz8Lg==" saltValue="JGMv1utuhuTPEzDgDvYT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OQYP9fzY9qCuYpun/fVhoDPjwlNPAvkA4+y1kLqpRf4B6OO2adTo8QlkfywLayu1mZWtAYL4Z6lTAgWS3gPD6A==" saltValue="5XX98isCqmbgL09gyjZC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34.270000000000003</v>
      </c>
      <c r="G47" s="12">
        <v>36.99</v>
      </c>
      <c r="H47" s="12">
        <v>38.26</v>
      </c>
      <c r="I47" s="12">
        <v>37.86</v>
      </c>
      <c r="J47" s="13">
        <v>40.619999999999997</v>
      </c>
    </row>
    <row r="48" spans="2:10" ht="57.75" customHeight="1" x14ac:dyDescent="0.15">
      <c r="B48" s="14"/>
      <c r="C48" s="1202" t="s">
        <v>4</v>
      </c>
      <c r="D48" s="1202"/>
      <c r="E48" s="1203"/>
      <c r="F48" s="15">
        <v>6.66</v>
      </c>
      <c r="G48" s="16">
        <v>5.6</v>
      </c>
      <c r="H48" s="16">
        <v>4.4800000000000004</v>
      </c>
      <c r="I48" s="16">
        <v>5.87</v>
      </c>
      <c r="J48" s="17">
        <v>5.26</v>
      </c>
    </row>
    <row r="49" spans="2:10" ht="57.75" customHeight="1" thickBot="1" x14ac:dyDescent="0.2">
      <c r="B49" s="18"/>
      <c r="C49" s="1204" t="s">
        <v>5</v>
      </c>
      <c r="D49" s="1204"/>
      <c r="E49" s="1205"/>
      <c r="F49" s="19">
        <v>6.49</v>
      </c>
      <c r="G49" s="20">
        <v>2.9</v>
      </c>
      <c r="H49" s="20" t="s">
        <v>569</v>
      </c>
      <c r="I49" s="20" t="s">
        <v>570</v>
      </c>
      <c r="J49" s="21">
        <v>3.04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htSCfB2LL1Rl7MkiGNKXLTRVZFfoKLv/q2sV4ubamTQmBmUSxP2eJJEA9CWAY3Bdc7mto4ABU062SA9QZsRrzA==" saltValue="eddks0u2cPBEKAtdrRiP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2022-03-17T05:46:28Z</cp:lastPrinted>
  <dcterms:created xsi:type="dcterms:W3CDTF">2022-02-02T07:41:37Z</dcterms:created>
  <dcterms:modified xsi:type="dcterms:W3CDTF">2022-03-17T05:46:48Z</dcterms:modified>
  <cp:category/>
</cp:coreProperties>
</file>