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82.8.23\政策推進課\04財政係\13 財政状況資料集\R3 決算分\県HP掲載データ\"/>
    </mc:Choice>
  </mc:AlternateContent>
  <xr:revisionPtr revIDLastSave="0" documentId="13_ncr:1_{6FC5E997-6627-4BA9-A887-05407C2CEF5F}" xr6:coauthVersionLast="45" xr6:coauthVersionMax="45" xr10:uidLastSave="{00000000-0000-0000-0000-000000000000}"/>
  <bookViews>
    <workbookView xWindow="20370" yWindow="-120" windowWidth="19440" windowHeight="15000" tabRatio="75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CO34" i="10" l="1"/>
</calcChain>
</file>

<file path=xl/sharedStrings.xml><?xml version="1.0" encoding="utf-8"?>
<sst xmlns="http://schemas.openxmlformats.org/spreadsheetml/2006/main" count="1094" uniqueCount="613">
  <si>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</si>
  <si>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</si>
  <si>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</si>
  <si>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</si>
  <si>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</si>
  <si>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</si>
  <si>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</si>
  <si>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</si>
  <si>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</si>
  <si>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</si>
  <si>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</si>
  <si>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</si>
  <si>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</si>
  <si>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</si>
  <si>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</si>
  <si>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</si>
  <si>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</si>
  <si>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</si>
  <si>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</si>
  <si>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</si>
  <si>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</si>
  <si>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</si>
  <si>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</si>
  <si>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</si>
  <si>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</si>
  <si>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</si>
  <si>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</si>
  <si>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</si>
  <si>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</si>
  <si>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</si>
  <si>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</si>
  <si>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</si>
  <si>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</si>
  <si>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</si>
  <si>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</si>
  <si>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</si>
  <si>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</si>
  <si>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</si>
  <si>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</si>
  <si>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</si>
  <si>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</si>
  <si>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</si>
  <si>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</si>
  <si>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</si>
  <si>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</si>
  <si>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</si>
  <si>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</si>
  <si>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</si>
  <si>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</si>
  <si>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</si>
  <si>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</si>
  <si>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</si>
  <si>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</si>
  <si>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</si>
  <si>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</si>
  <si>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</si>
  <si>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</si>
  <si>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</si>
  <si>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</si>
  <si>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</si>
  <si>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</si>
  <si>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</si>
  <si>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</si>
  <si>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</si>
  <si>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</si>
  <si>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</si>
  <si>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</si>
  <si>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</si>
  <si>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</si>
  <si>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</si>
  <si>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</si>
  <si>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</si>
  <si>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</si>
  <si>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</si>
  <si>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</si>
  <si>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</si>
  <si>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</si>
  <si>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</si>
  <si>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</si>
  <si>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</si>
  <si>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</si>
  <si>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</si>
  <si>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</si>
  <si>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</si>
  <si>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</si>
  <si>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</si>
  <si>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</si>
  <si>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</si>
  <si>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</si>
  <si>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</si>
  <si>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</si>
  <si>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</si>
  <si>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</si>
  <si>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</si>
  <si>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</si>
  <si>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</si>
  <si>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</si>
  <si>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</si>
  <si>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</si>
  <si>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</si>
  <si>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</si>
  <si>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</si>
  <si>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</si>
  <si>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</si>
  <si>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</si>
  <si>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</si>
  <si>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</si>
  <si>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</si>
  <si>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</si>
  <si>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</si>
  <si>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</si>
  <si>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</si>
  <si>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</si>
  <si>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</si>
  <si>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</si>
  <si>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</si>
  <si>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</si>
  <si>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</si>
  <si>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</si>
  <si>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</si>
  <si>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</si>
  <si>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</si>
  <si>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</si>
  <si>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</si>
  <si>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</si>
  <si>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</si>
  <si>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</si>
  <si>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</si>
  <si>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</si>
  <si>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</si>
  <si>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</si>
  <si>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</si>
  <si>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</si>
  <si>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</si>
  <si>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</si>
  <si>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</si>
  <si>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</si>
  <si>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</si>
  <si>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</si>
  <si>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</si>
  <si>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</si>
  <si>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</si>
  <si>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</si>
  <si>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</si>
  <si>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</si>
  <si>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</si>
  <si>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</si>
  <si>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</si>
  <si>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</si>
  <si>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</si>
  <si>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</si>
  <si>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</si>
  <si>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</si>
  <si>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</si>
  <si>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</si>
  <si>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</si>
  <si>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</si>
  <si>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</si>
  <si>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</si>
  <si>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</si>
  <si>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</si>
  <si>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</si>
  <si>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</si>
  <si>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</si>
  <si>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</si>
  <si>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</si>
  <si>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</si>
  <si>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</si>
  <si>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</si>
  <si>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</si>
  <si>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</si>
  <si>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</si>
  <si>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</si>
  <si>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</si>
  <si>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</si>
  <si>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</si>
  <si>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</si>
  <si>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</si>
  <si>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</si>
  <si>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</si>
  <si>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</si>
  <si>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</si>
  <si>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</si>
  <si>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</si>
  <si>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</si>
  <si>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</si>
  <si>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</si>
  <si>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</si>
  <si>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</si>
  <si>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</si>
  <si>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</si>
  <si>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</si>
  <si>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</si>
  <si>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</si>
  <si>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</si>
  <si>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</si>
  <si>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</si>
  <si>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</si>
  <si>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</si>
  <si>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</si>
  <si>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</si>
  <si>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</si>
  <si>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</si>
  <si>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</si>
  <si>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</si>
  <si>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</si>
  <si>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</si>
  <si>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</si>
  <si>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</si>
  <si>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</si>
  <si>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</si>
  <si>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</si>
  <si>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</si>
  <si>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</si>
  <si>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</si>
  <si>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</si>
  <si>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</si>
  <si>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</si>
  <si>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</si>
  <si>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</si>
  <si>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</si>
  <si>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</si>
  <si>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</si>
  <si>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</si>
  <si>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</si>
  <si>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</si>
  <si>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</si>
  <si>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</si>
  <si>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</si>
  <si>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</si>
  <si>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</si>
  <si>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</si>
  <si>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</si>
  <si>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</si>
  <si>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</si>
  <si>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</si>
  <si>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</si>
  <si>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</si>
  <si>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</si>
  <si>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</si>
  <si>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</si>
  <si>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</si>
  <si>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</si>
  <si>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</si>
  <si>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</si>
  <si>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</si>
  <si>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</si>
  <si>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</si>
  <si>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</si>
  <si>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</si>
  <si>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</si>
  <si>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</si>
  <si>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</si>
  <si>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</si>
  <si>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</si>
  <si>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</si>
  <si>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</si>
  <si>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</si>
  <si>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</si>
  <si>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</si>
  <si>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</si>
  <si>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</si>
  <si>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</si>
  <si>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</si>
  <si>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</si>
  <si>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</si>
  <si>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</si>
  <si>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</si>
  <si>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</si>
  <si>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</si>
  <si>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</si>
  <si>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</si>
  <si>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</si>
  <si>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</si>
  <si>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</si>
  <si>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</si>
  <si>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</si>
  <si>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</si>
  <si>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</si>
  <si>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</si>
  <si>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</si>
  <si>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</si>
  <si>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</si>
  <si>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</si>
  <si>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</si>
  <si>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</si>
  <si>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</si>
  <si>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</si>
  <si>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</si>
  <si>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</si>
  <si>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</si>
  <si>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</si>
  <si>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</si>
  <si>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</si>
  <si>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</si>
  <si>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</si>
  <si>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</si>
  <si>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</si>
  <si>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</si>
  <si>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</si>
  <si>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</si>
  <si>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</si>
  <si>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</si>
  <si>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</si>
  <si>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</si>
  <si>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</si>
  <si>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</si>
  <si>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</si>
  <si>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</si>
  <si>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</si>
  <si>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</si>
  <si>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</si>
  <si>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</si>
  <si>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</si>
  <si>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</si>
  <si>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</si>
  <si>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</si>
  <si>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</si>
  <si>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</si>
  <si>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</si>
  <si>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</si>
  <si>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</si>
  <si>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</si>
  <si>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</si>
  <si>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</si>
  <si>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</si>
  <si>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</si>
  <si>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</si>
  <si>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</si>
  <si>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</si>
  <si>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</si>
  <si>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</si>
  <si>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</si>
  <si>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</si>
  <si>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</si>
  <si>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</si>
  <si>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</si>
  <si>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</si>
  <si>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</si>
  <si>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</si>
  <si>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</si>
  <si>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</si>
  <si>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</si>
  <si>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</si>
  <si>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</si>
  <si>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</si>
  <si>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</si>
  <si>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</si>
  <si>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</si>
  <si>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</si>
  <si>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</si>
  <si>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</si>
  <si>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</si>
  <si>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</si>
  <si>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</si>
  <si>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</si>
  <si>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</si>
  <si>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</si>
  <si>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</si>
  <si>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</si>
  <si>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</si>
  <si>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</si>
  <si>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</si>
  <si>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</si>
  <si>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</si>
  <si>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</si>
  <si>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</si>
  <si>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</si>
  <si>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</si>
  <si>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</si>
  <si>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</si>
  <si>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</si>
  <si>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</si>
  <si>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</si>
  <si>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</si>
  <si>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</si>
  <si>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</si>
  <si>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</si>
  <si>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</si>
  <si>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</si>
  <si>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</si>
  <si>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</si>
  <si>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</si>
  <si>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</si>
  <si>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</si>
  <si>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</si>
  <si>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</si>
  <si>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</si>
  <si>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</si>
  <si>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</si>
  <si>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</si>
  <si>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</si>
  <si>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</si>
  <si>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</si>
  <si>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</si>
  <si>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</si>
  <si>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</si>
  <si>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</si>
  <si>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</si>
  <si>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</si>
  <si>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</si>
  <si>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</si>
  <si>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</si>
  <si>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</si>
  <si>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</si>
  <si>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</si>
  <si>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</si>
  <si>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</si>
  <si>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</si>
  <si>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</si>
  <si>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t>
    <phoneticPr fontId="5"/>
  </si>
  <si>
    <t>屋久島町上水道事業特別会計</t>
    <phoneticPr fontId="5"/>
  </si>
  <si>
    <t>法適用企業</t>
    <phoneticPr fontId="5"/>
  </si>
  <si>
    <t>屋久島町農業集落排水事業特別会計</t>
    <phoneticPr fontId="5"/>
  </si>
  <si>
    <t>屋久島町船舶事業特別会計</t>
    <phoneticPr fontId="5"/>
  </si>
  <si>
    <t>法適用企業</t>
    <phoneticPr fontId="5"/>
  </si>
  <si>
    <t>屋久島町簡易水道事業特別会計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</si>
  <si>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</si>
  <si>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</si>
  <si>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</si>
  <si>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</si>
  <si>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</si>
  <si>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</si>
  <si>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</si>
  <si>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</si>
  <si>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</si>
  <si>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</si>
  <si>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</si>
  <si>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</si>
  <si>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</si>
  <si>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</si>
  <si>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</si>
  <si>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</si>
  <si>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</si>
  <si>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</si>
  <si>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</si>
  <si>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</si>
  <si>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</si>
  <si>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</si>
  <si>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</si>
  <si>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</si>
  <si>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</si>
  <si>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</si>
  <si>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</si>
  <si>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</si>
  <si>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</si>
  <si>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</si>
  <si>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</si>
  <si>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</si>
  <si>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</si>
  <si>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</si>
  <si>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</si>
  <si>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</si>
  <si>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</si>
  <si>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</si>
  <si>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</si>
  <si>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</si>
  <si>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</si>
  <si>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</si>
  <si>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</si>
  <si>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</si>
  <si>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</si>
  <si>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</si>
  <si>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</si>
  <si>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</si>
  <si>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</si>
  <si>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</si>
  <si>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</si>
  <si>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</si>
  <si>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</si>
  <si>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</si>
  <si>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</si>
  <si>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</si>
  <si>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</si>
  <si>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</si>
  <si>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</si>
  <si>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</si>
  <si>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</si>
  <si>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</si>
  <si>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</si>
  <si>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</si>
  <si>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</si>
  <si>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</si>
  <si>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</si>
  <si>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</si>
  <si>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</si>
  <si>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</si>
  <si>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</si>
  <si>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</si>
  <si>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</si>
  <si>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</si>
  <si>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</si>
  <si>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(Ｆ)</t>
    <phoneticPr fontId="5"/>
  </si>
  <si>
    <t>屋久島町介護保険事業特別会計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</si>
  <si>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</si>
  <si>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</si>
  <si>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</si>
  <si>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</si>
  <si>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</si>
  <si>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</si>
  <si>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</si>
  <si>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</si>
  <si>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</si>
  <si>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</si>
  <si>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</si>
  <si>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</si>
  <si>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</si>
  <si>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</si>
  <si>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</si>
  <si>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</si>
  <si>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</si>
  <si>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</si>
  <si>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</si>
  <si>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</si>
  <si>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</si>
  <si>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</si>
  <si>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</si>
  <si>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</si>
  <si>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</si>
  <si>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</si>
  <si>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</si>
  <si>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</si>
  <si>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</si>
  <si>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</si>
  <si>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</si>
  <si>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</si>
  <si>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</si>
  <si>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</si>
  <si>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</si>
  <si>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</si>
  <si>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</si>
  <si>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</si>
  <si>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</si>
  <si>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</si>
  <si>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</si>
  <si>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</si>
  <si>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</si>
  <si>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</si>
  <si>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</si>
  <si>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</si>
  <si>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</si>
  <si>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</si>
  <si>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</si>
  <si>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</si>
  <si>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</si>
  <si>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</si>
  <si>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</si>
  <si>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</si>
  <si>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</si>
  <si>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</si>
  <si>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</si>
  <si>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</si>
  <si>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</si>
  <si>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</si>
  <si>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</si>
  <si>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</si>
  <si>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</si>
  <si>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</si>
  <si>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</si>
  <si>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</si>
  <si>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</si>
  <si>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</si>
  <si>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</si>
  <si>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</si>
  <si>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</si>
  <si>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</si>
  <si>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</si>
  <si>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</si>
  <si>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</si>
  <si>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</si>
  <si>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</si>
  <si>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</si>
  <si>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</si>
  <si>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</si>
  <si>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</si>
  <si>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</si>
  <si>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</si>
  <si>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</si>
  <si>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</si>
  <si>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0.29</t>
  </si>
  <si>
    <t>▲ 0.03</t>
  </si>
  <si>
    <t>▲ 3.45</t>
  </si>
  <si>
    <t>一般会計</t>
  </si>
  <si>
    <t>屋久島町介護保険事業特別会計</t>
  </si>
  <si>
    <t>屋久島町国民健康保険事業特別会計</t>
  </si>
  <si>
    <t>屋久島町船舶事業特別会計</t>
  </si>
  <si>
    <t>屋久島町上水道事業特別会計</t>
  </si>
  <si>
    <t>屋久島町農業集落排水事業特別会計</t>
  </si>
  <si>
    <t>屋久島町診療所事業特別会計</t>
  </si>
  <si>
    <t>屋久島町後期高齢者医療事業特別会計</t>
  </si>
  <si>
    <t>その他会計（赤字）</t>
  </si>
  <si>
    <t>▲ 0.17</t>
  </si>
  <si>
    <t>その他会計（黒字）</t>
  </si>
  <si>
    <t>（百万円）</t>
    <phoneticPr fontId="5"/>
  </si>
  <si>
    <t>H28末</t>
    <phoneticPr fontId="5"/>
  </si>
  <si>
    <t>H29末</t>
    <phoneticPr fontId="5"/>
  </si>
  <si>
    <t>H30末</t>
    <phoneticPr fontId="5"/>
  </si>
  <si>
    <t>R01末</t>
    <phoneticPr fontId="5"/>
  </si>
  <si>
    <t>R02末</t>
    <phoneticPr fontId="5"/>
  </si>
  <si>
    <t>屋久島町だいすき基金</t>
    <phoneticPr fontId="5"/>
  </si>
  <si>
    <t>屋久島町公共施設整備基金</t>
    <phoneticPr fontId="5"/>
  </si>
  <si>
    <t>屋久島町旧支所周辺にぎわい創出事業基金</t>
    <phoneticPr fontId="2"/>
  </si>
  <si>
    <t>屋久島町岩崎育英奨学基金</t>
    <phoneticPr fontId="2"/>
  </si>
  <si>
    <t>屋久島町未来につなぐ森林づくり基金</t>
    <phoneticPr fontId="2"/>
  </si>
  <si>
    <t>-</t>
    <phoneticPr fontId="2"/>
  </si>
  <si>
    <t>鹿児島県市町村総合事務組合　一般会計</t>
    <rPh sb="14" eb="18">
      <t>イッパンカイケイ</t>
    </rPh>
    <phoneticPr fontId="2"/>
  </si>
  <si>
    <t>熊毛地区消防組合　一般会計</t>
    <rPh sb="9" eb="13">
      <t>イッパンカイケイ</t>
    </rPh>
    <phoneticPr fontId="2"/>
  </si>
  <si>
    <t>鹿児島県後期高齢者医療広域連合　一般会計</t>
    <rPh sb="16" eb="20">
      <t>イッパンカイケイ</t>
    </rPh>
    <phoneticPr fontId="2"/>
  </si>
  <si>
    <t>鹿児島県後期高齢者医療広域連合　後期高齢者医療特別会計</t>
    <phoneticPr fontId="2"/>
  </si>
  <si>
    <t>屋久島森林組合</t>
    <phoneticPr fontId="2"/>
  </si>
  <si>
    <t>〇</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</si>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</sst>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9D92-446F-B091-A3FEFCE15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149029</c:v>
                </c:pt>
                <c:pt idx="1">
                  <c:v>165075</c:v>
                </c:pt>
                <c:pt idx="2">
                  <c:v>145459</c:v>
                </c:pt>
                <c:pt idx="3">
                  <c:v>101420</c:v>
                </c:pt>
                <c:pt idx="4">
                  <c:v>100117</c:v>
                </c:pt>
              </c:numCache>
            </c:numRef>
          </c:val>
          <c:smooth val="0"/>
          <c:extLst>
            <c:ext xmlns:c16="http://schemas.microsoft.com/office/drawing/2014/chart" uri="{C3380CC4-5D6E-409C-BE32-E72D297353CC}">
              <c16:uniqueId val="{00000001-9D92-446F-B091-A3FEFCE15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4.4800000000000004</c:v>
                </c:pt>
                <c:pt idx="2">
                  <c:v>5.87</c:v>
                </c:pt>
                <c:pt idx="3">
                  <c:v>5.26</c:v>
                </c:pt>
                <c:pt idx="4">
                  <c:v>3.59</c:v>
                </c:pt>
              </c:numCache>
            </c:numRef>
          </c:val>
          <c:extLst>
            <c:ext xmlns:c16="http://schemas.microsoft.com/office/drawing/2014/chart" uri="{C3380CC4-5D6E-409C-BE32-E72D297353CC}">
              <c16:uniqueId val="{00000000-6E0B-4072-AA55-D484E0275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36.99</c:v>
                </c:pt>
                <c:pt idx="1">
                  <c:v>38.26</c:v>
                </c:pt>
                <c:pt idx="2">
                  <c:v>37.86</c:v>
                </c:pt>
                <c:pt idx="3">
                  <c:v>40.619999999999997</c:v>
                </c:pt>
                <c:pt idx="4">
                  <c:v>36.44</c:v>
                </c:pt>
              </c:numCache>
            </c:numRef>
          </c:val>
          <c:extLst>
            <c:ext xmlns:c16="http://schemas.microsoft.com/office/drawing/2014/chart" uri="{C3380CC4-5D6E-409C-BE32-E72D297353CC}">
              <c16:uniqueId val="{00000001-6E0B-4072-AA55-D484E0275C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c:v>
                </c:pt>
                <c:pt idx="1">
                  <c:v>-0.28999999999999998</c:v>
                </c:pt>
                <c:pt idx="2">
                  <c:v>-0.03</c:v>
                </c:pt>
                <c:pt idx="3">
                  <c:v>3.04</c:v>
                </c:pt>
                <c:pt idx="4">
                  <c:v>-3.45</c:v>
                </c:pt>
              </c:numCache>
            </c:numRef>
          </c:val>
          <c:smooth val="0"/>
          <c:extLst>
            <c:ext xmlns:c16="http://schemas.microsoft.com/office/drawing/2014/chart" uri="{C3380CC4-5D6E-409C-BE32-E72D297353CC}">
              <c16:uniqueId val="{00000002-6E0B-4072-AA55-D484E0275C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BD14-4DAA-AE0A-FA188C1D26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0.17</c:v>
                </c:pt>
                <c:pt idx="5">
                  <c:v>#N/A</c:v>
                </c:pt>
                <c:pt idx="6">
                  <c:v>0</c:v>
                </c:pt>
                <c:pt idx="7">
                  <c:v>0</c:v>
                </c:pt>
                <c:pt idx="8">
                  <c:v>0</c:v>
                </c:pt>
                <c:pt idx="9">
                  <c:v>0</c:v>
                </c:pt>
              </c:numCache>
            </c:numRef>
          </c:val>
          <c:extLst>
            <c:ext xmlns:c16="http://schemas.microsoft.com/office/drawing/2014/chart" uri="{C3380CC4-5D6E-409C-BE32-E72D297353CC}">
              <c16:uniqueId val="{00000001-BD14-4DAA-AE0A-FA188C1D26ED}"/>
            </c:ext>
          </c:extLst>
        </c:ser>
        <c:ser>
          <c:idx val="2"/>
          <c:order val="2"/>
          <c:tx>
            <c:strRef>
              <c:f>データシート!$A$29</c:f>
              <c:strCache>
                <c:ptCount val="1"/>
                <c:pt idx="0">
                  <c:v>屋久島町後期高齢者医療事業特別会計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4-4DAA-AE0A-FA188C1D26ED}"/>
            </c:ext>
          </c:extLst>
        </c:ser>
        <c:ser>
          <c:idx val="3"/>
          <c:order val="3"/>
          <c:tx>
            <c:strRef>
              <c:f>データシート!$A$30</c:f>
              <c:strCache>
                <c:ptCount val="1"/>
                <c:pt idx="0">
                  <c:v>屋久島町診療所事業特別会計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14-4DAA-AE0A-FA188C1D26ED}"/>
            </c:ext>
          </c:extLst>
        </c:ser>
        <c:ser>
          <c:idx val="4"/>
          <c:order val="4"/>
          <c:tx>
            <c:strRef>
              <c:f>データシート!$A$31</c:f>
              <c:strCache>
                <c:ptCount val="1"/>
                <c:pt idx="0">
                  <c:v>屋久島町農業集落排水事業特別会計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0.03</c:v>
                </c:pt>
                <c:pt idx="7">
                  <c:v>#N/A</c:v>
                </c:pt>
                <c:pt idx="8">
                  <c:v>#N/A</c:v>
                </c:pt>
                <c:pt idx="9">
                  <c:v>0.04</c:v>
                </c:pt>
              </c:numCache>
            </c:numRef>
          </c:val>
          <c:extLst>
            <c:ext xmlns:c16="http://schemas.microsoft.com/office/drawing/2014/chart" uri="{C3380CC4-5D6E-409C-BE32-E72D297353CC}">
              <c16:uniqueId val="{00000004-BD14-4DAA-AE0A-FA188C1D26ED}"/>
            </c:ext>
          </c:extLst>
        </c:ser>
        <c:ser>
          <c:idx val="5"/>
          <c:order val="5"/>
          <c:tx>
            <c:strRef>
              <c:f>データシート!$A$32</c:f>
              <c:strCache>
                <c:ptCount val="1"/>
                <c:pt idx="0">
                  <c:v>屋久島町上水道事業特別会計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0.06</c:v>
                </c:pt>
              </c:numCache>
            </c:numRef>
          </c:val>
          <c:extLst>
            <c:ext xmlns:c16="http://schemas.microsoft.com/office/drawing/2014/chart" uri="{C3380CC4-5D6E-409C-BE32-E72D297353CC}">
              <c16:uniqueId val="{00000005-BD14-4DAA-AE0A-FA188C1D26ED}"/>
            </c:ext>
          </c:extLst>
        </c:ser>
        <c:ser>
          <c:idx val="6"/>
          <c:order val="6"/>
          <c:tx>
            <c:strRef>
              <c:f>データシート!$A$33</c:f>
              <c:strCache>
                <c:ptCount val="1"/>
                <c:pt idx="0">
                  <c:v>屋久島町船舶事業特別会計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0.24</c:v>
                </c:pt>
                <c:pt idx="6">
                  <c:v>#N/A</c:v>
                </c:pt>
                <c:pt idx="7">
                  <c:v>1.33</c:v>
                </c:pt>
                <c:pt idx="8">
                  <c:v>#N/A</c:v>
                </c:pt>
                <c:pt idx="9">
                  <c:v>0.2</c:v>
                </c:pt>
              </c:numCache>
            </c:numRef>
          </c:val>
          <c:extLst>
            <c:ext xmlns:c16="http://schemas.microsoft.com/office/drawing/2014/chart" uri="{C3380CC4-5D6E-409C-BE32-E72D297353CC}">
              <c16:uniqueId val="{00000006-BD14-4DAA-AE0A-FA188C1D26ED}"/>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0.44</c:v>
                </c:pt>
                <c:pt idx="4">
                  <c:v>#N/A</c:v>
                </c:pt>
                <c:pt idx="5">
                  <c:v>0.37</c:v>
                </c:pt>
                <c:pt idx="6">
                  <c:v>#N/A</c:v>
                </c:pt>
                <c:pt idx="7">
                  <c:v>0.38</c:v>
                </c:pt>
                <c:pt idx="8">
                  <c:v>#N/A</c:v>
                </c:pt>
                <c:pt idx="9">
                  <c:v>0.4</c:v>
                </c:pt>
              </c:numCache>
            </c:numRef>
          </c:val>
          <c:extLst>
            <c:ext xmlns:c16="http://schemas.microsoft.com/office/drawing/2014/chart" uri="{C3380CC4-5D6E-409C-BE32-E72D297353CC}">
              <c16:uniqueId val="{00000007-BD14-4DAA-AE0A-FA188C1D26ED}"/>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0.65</c:v>
                </c:pt>
                <c:pt idx="2">
                  <c:v>#N/A</c:v>
                </c:pt>
                <c:pt idx="3">
                  <c:v>0.56000000000000005</c:v>
                </c:pt>
                <c:pt idx="4">
                  <c:v>#N/A</c:v>
                </c:pt>
                <c:pt idx="5">
                  <c:v>0.65</c:v>
                </c:pt>
                <c:pt idx="6">
                  <c:v>#N/A</c:v>
                </c:pt>
                <c:pt idx="7">
                  <c:v>0.95</c:v>
                </c:pt>
                <c:pt idx="8">
                  <c:v>#N/A</c:v>
                </c:pt>
                <c:pt idx="9">
                  <c:v>0.84</c:v>
                </c:pt>
              </c:numCache>
            </c:numRef>
          </c:val>
          <c:extLst>
            <c:ext xmlns:c16="http://schemas.microsoft.com/office/drawing/2014/chart" uri="{C3380CC4-5D6E-409C-BE32-E72D297353CC}">
              <c16:uniqueId val="{00000008-BD14-4DAA-AE0A-FA188C1D26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5.59</c:v>
                </c:pt>
                <c:pt idx="2">
                  <c:v>#N/A</c:v>
                </c:pt>
                <c:pt idx="3">
                  <c:v>4.47</c:v>
                </c:pt>
                <c:pt idx="4">
                  <c:v>#N/A</c:v>
                </c:pt>
                <c:pt idx="5">
                  <c:v>5.86</c:v>
                </c:pt>
                <c:pt idx="6">
                  <c:v>#N/A</c:v>
                </c:pt>
                <c:pt idx="7">
                  <c:v>5.26</c:v>
                </c:pt>
                <c:pt idx="8">
                  <c:v>#N/A</c:v>
                </c:pt>
                <c:pt idx="9">
                  <c:v>3.59</c:v>
                </c:pt>
              </c:numCache>
            </c:numRef>
          </c:val>
          <c:extLst>
            <c:ext xmlns:c16="http://schemas.microsoft.com/office/drawing/2014/chart" uri="{C3380CC4-5D6E-409C-BE32-E72D297353CC}">
              <c16:uniqueId val="{00000009-BD14-4DAA-AE0A-FA188C1D26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1142</c:v>
                </c:pt>
                <c:pt idx="5">
                  <c:v>1135</c:v>
                </c:pt>
                <c:pt idx="8">
                  <c:v>1016</c:v>
                </c:pt>
                <c:pt idx="11">
                  <c:v>979</c:v>
                </c:pt>
                <c:pt idx="14">
                  <c:v>958</c:v>
                </c:pt>
              </c:numCache>
            </c:numRef>
          </c:val>
          <c:extLst>
            <c:ext xmlns:c16="http://schemas.microsoft.com/office/drawing/2014/chart" uri="{C3380CC4-5D6E-409C-BE32-E72D297353CC}">
              <c16:uniqueId val="{00000000-7A07-43E9-B4AB-2FA0694B3C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07-43E9-B4AB-2FA0694B3C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80</c:v>
                </c:pt>
                <c:pt idx="3">
                  <c:v>80</c:v>
                </c:pt>
                <c:pt idx="6">
                  <c:v>79</c:v>
                </c:pt>
                <c:pt idx="9">
                  <c:v>36</c:v>
                </c:pt>
                <c:pt idx="12">
                  <c:v>30</c:v>
                </c:pt>
              </c:numCache>
            </c:numRef>
          </c:val>
          <c:extLst>
            <c:ext xmlns:c16="http://schemas.microsoft.com/office/drawing/2014/chart" uri="{C3380CC4-5D6E-409C-BE32-E72D297353CC}">
              <c16:uniqueId val="{00000002-7A07-43E9-B4AB-2FA0694B3C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07-43E9-B4AB-2FA0694B3C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146</c:v>
                </c:pt>
                <c:pt idx="6">
                  <c:v>143</c:v>
                </c:pt>
                <c:pt idx="9">
                  <c:v>188</c:v>
                </c:pt>
                <c:pt idx="12">
                  <c:v>175</c:v>
                </c:pt>
              </c:numCache>
            </c:numRef>
          </c:val>
          <c:extLst>
            <c:ext xmlns:c16="http://schemas.microsoft.com/office/drawing/2014/chart" uri="{C3380CC4-5D6E-409C-BE32-E72D297353CC}">
              <c16:uniqueId val="{00000004-7A07-43E9-B4AB-2FA0694B3C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7-43E9-B4AB-2FA0694B3C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07-43E9-B4AB-2FA0694B3C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1606</c:v>
                </c:pt>
                <c:pt idx="3">
                  <c:v>1585</c:v>
                </c:pt>
                <c:pt idx="6">
                  <c:v>1533</c:v>
                </c:pt>
                <c:pt idx="9">
                  <c:v>1322</c:v>
                </c:pt>
                <c:pt idx="12">
                  <c:v>1251</c:v>
                </c:pt>
              </c:numCache>
            </c:numRef>
          </c:val>
          <c:extLst>
            <c:ext xmlns:c16="http://schemas.microsoft.com/office/drawing/2014/chart" uri="{C3380CC4-5D6E-409C-BE32-E72D297353CC}">
              <c16:uniqueId val="{00000007-7A07-43E9-B4AB-2FA0694B3C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683</c:v>
                </c:pt>
                <c:pt idx="2">
                  <c:v>#N/A</c:v>
                </c:pt>
                <c:pt idx="3">
                  <c:v>#N/A</c:v>
                </c:pt>
                <c:pt idx="4">
                  <c:v>676</c:v>
                </c:pt>
                <c:pt idx="5">
                  <c:v>#N/A</c:v>
                </c:pt>
                <c:pt idx="6">
                  <c:v>#N/A</c:v>
                </c:pt>
                <c:pt idx="7">
                  <c:v>739</c:v>
                </c:pt>
                <c:pt idx="8">
                  <c:v>#N/A</c:v>
                </c:pt>
                <c:pt idx="9">
                  <c:v>#N/A</c:v>
                </c:pt>
                <c:pt idx="10">
                  <c:v>567</c:v>
                </c:pt>
                <c:pt idx="11">
                  <c:v>#N/A</c:v>
                </c:pt>
                <c:pt idx="12">
                  <c:v>#N/A</c:v>
                </c:pt>
                <c:pt idx="13">
                  <c:v>498</c:v>
                </c:pt>
                <c:pt idx="14">
                  <c:v>#N/A</c:v>
                </c:pt>
              </c:numCache>
            </c:numRef>
          </c:val>
          <c:smooth val="0"/>
          <c:extLst>
            <c:ext xmlns:c16="http://schemas.microsoft.com/office/drawing/2014/chart" uri="{C3380CC4-5D6E-409C-BE32-E72D297353CC}">
              <c16:uniqueId val="{00000008-7A07-43E9-B4AB-2FA0694B3C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9306</c:v>
                </c:pt>
                <c:pt idx="5">
                  <c:v>9258</c:v>
                </c:pt>
                <c:pt idx="8">
                  <c:v>9109</c:v>
                </c:pt>
                <c:pt idx="11">
                  <c:v>8990</c:v>
                </c:pt>
                <c:pt idx="14">
                  <c:v>9129</c:v>
                </c:pt>
              </c:numCache>
            </c:numRef>
          </c:val>
          <c:extLst>
            <c:ext xmlns:c16="http://schemas.microsoft.com/office/drawing/2014/chart" uri="{C3380CC4-5D6E-409C-BE32-E72D297353CC}">
              <c16:uniqueId val="{00000000-FA3D-4529-B439-40E2DBA26B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381</c:v>
                </c:pt>
                <c:pt idx="5">
                  <c:v>310</c:v>
                </c:pt>
                <c:pt idx="8">
                  <c:v>249</c:v>
                </c:pt>
                <c:pt idx="11">
                  <c:v>181</c:v>
                </c:pt>
                <c:pt idx="14">
                  <c:v>123</c:v>
                </c:pt>
              </c:numCache>
            </c:numRef>
          </c:val>
          <c:extLst>
            <c:ext xmlns:c16="http://schemas.microsoft.com/office/drawing/2014/chart" uri="{C3380CC4-5D6E-409C-BE32-E72D297353CC}">
              <c16:uniqueId val="{00000001-FA3D-4529-B439-40E2DBA26B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3852</c:v>
                </c:pt>
                <c:pt idx="5">
                  <c:v>3926</c:v>
                </c:pt>
                <c:pt idx="8">
                  <c:v>4053</c:v>
                </c:pt>
                <c:pt idx="11">
                  <c:v>4435</c:v>
                </c:pt>
                <c:pt idx="14">
                  <c:v>5017</c:v>
                </c:pt>
              </c:numCache>
            </c:numRef>
          </c:val>
          <c:extLst>
            <c:ext xmlns:c16="http://schemas.microsoft.com/office/drawing/2014/chart" uri="{C3380CC4-5D6E-409C-BE32-E72D297353CC}">
              <c16:uniqueId val="{00000002-FA3D-4529-B439-40E2DBA26B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3D-4529-B439-40E2DBA26B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3D-4529-B439-40E2DBA26B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FA3D-4529-B439-40E2DBA26B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638</c:v>
                </c:pt>
                <c:pt idx="3">
                  <c:v>543</c:v>
                </c:pt>
                <c:pt idx="6">
                  <c:v>544</c:v>
                </c:pt>
                <c:pt idx="9">
                  <c:v>534</c:v>
                </c:pt>
                <c:pt idx="12">
                  <c:v>522</c:v>
                </c:pt>
              </c:numCache>
            </c:numRef>
          </c:val>
          <c:extLst>
            <c:ext xmlns:c16="http://schemas.microsoft.com/office/drawing/2014/chart" uri="{C3380CC4-5D6E-409C-BE32-E72D297353CC}">
              <c16:uniqueId val="{00000006-FA3D-4529-B439-40E2DBA26B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3D-4529-B439-40E2DBA26B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1443</c:v>
                </c:pt>
                <c:pt idx="3">
                  <c:v>1494</c:v>
                </c:pt>
                <c:pt idx="6">
                  <c:v>1558</c:v>
                </c:pt>
                <c:pt idx="9">
                  <c:v>1637</c:v>
                </c:pt>
                <c:pt idx="12">
                  <c:v>1570</c:v>
                </c:pt>
              </c:numCache>
            </c:numRef>
          </c:val>
          <c:extLst>
            <c:ext xmlns:c16="http://schemas.microsoft.com/office/drawing/2014/chart" uri="{C3380CC4-5D6E-409C-BE32-E72D297353CC}">
              <c16:uniqueId val="{00000008-FA3D-4529-B439-40E2DBA26B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307</c:v>
                </c:pt>
                <c:pt idx="3">
                  <c:v>226</c:v>
                </c:pt>
                <c:pt idx="6">
                  <c:v>147</c:v>
                </c:pt>
                <c:pt idx="9">
                  <c:v>111</c:v>
                </c:pt>
                <c:pt idx="12">
                  <c:v>81</c:v>
                </c:pt>
              </c:numCache>
            </c:numRef>
          </c:val>
          <c:extLst>
            <c:ext xmlns:c16="http://schemas.microsoft.com/office/drawing/2014/chart" uri="{C3380CC4-5D6E-409C-BE32-E72D297353CC}">
              <c16:uniqueId val="{00000009-FA3D-4529-B439-40E2DBA26B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12213</c:v>
                </c:pt>
                <c:pt idx="3">
                  <c:v>12390</c:v>
                </c:pt>
                <c:pt idx="6">
                  <c:v>12118</c:v>
                </c:pt>
                <c:pt idx="9">
                  <c:v>11761</c:v>
                </c:pt>
                <c:pt idx="12">
                  <c:v>11788</c:v>
                </c:pt>
              </c:numCache>
            </c:numRef>
          </c:val>
          <c:extLst>
            <c:ext xmlns:c16="http://schemas.microsoft.com/office/drawing/2014/chart" uri="{C3380CC4-5D6E-409C-BE32-E72D297353CC}">
              <c16:uniqueId val="{0000000A-FA3D-4529-B439-40E2DBA26B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1064</c:v>
                </c:pt>
                <c:pt idx="2">
                  <c:v>#N/A</c:v>
                </c:pt>
                <c:pt idx="3">
                  <c:v>#N/A</c:v>
                </c:pt>
                <c:pt idx="4">
                  <c:v>1160</c:v>
                </c:pt>
                <c:pt idx="5">
                  <c:v>#N/A</c:v>
                </c:pt>
                <c:pt idx="6">
                  <c:v>#N/A</c:v>
                </c:pt>
                <c:pt idx="7">
                  <c:v>957</c:v>
                </c:pt>
                <c:pt idx="8">
                  <c:v>#N/A</c:v>
                </c:pt>
                <c:pt idx="9">
                  <c:v>#N/A</c:v>
                </c:pt>
                <c:pt idx="10">
                  <c:v>438</c:v>
                </c:pt>
                <c:pt idx="11">
                  <c:v>#N/A</c:v>
                </c:pt>
                <c:pt idx="12">
                  <c:v>#N/A</c:v>
                </c:pt>
                <c:pt idx="13">
                  <c:v>0</c:v>
                </c:pt>
                <c:pt idx="14">
                  <c:v>#N/A</c:v>
                </c:pt>
              </c:numCache>
            </c:numRef>
          </c:val>
          <c:smooth val="0"/>
          <c:extLst>
            <c:ext xmlns:c16="http://schemas.microsoft.com/office/drawing/2014/chart" uri="{C3380CC4-5D6E-409C-BE32-E72D297353CC}">
              <c16:uniqueId val="{0000000B-FA3D-4529-B439-40E2DBA26B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2252</c:v>
                </c:pt>
                <c:pt idx="1">
                  <c:v>2466</c:v>
                </c:pt>
                <c:pt idx="2">
                  <c:v>2335</c:v>
                </c:pt>
              </c:numCache>
            </c:numRef>
          </c:val>
          <c:extLst>
            <c:ext xmlns:c16="http://schemas.microsoft.com/office/drawing/2014/chart" uri="{C3380CC4-5D6E-409C-BE32-E72D297353CC}">
              <c16:uniqueId val="{00000000-F50B-489F-B546-586C8ACB7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314</c:v>
                </c:pt>
                <c:pt idx="1">
                  <c:v>314</c:v>
                </c:pt>
                <c:pt idx="2">
                  <c:v>375</c:v>
                </c:pt>
              </c:numCache>
            </c:numRef>
          </c:val>
          <c:extLst>
            <c:ext xmlns:c16="http://schemas.microsoft.com/office/drawing/2014/chart" uri="{C3380CC4-5D6E-409C-BE32-E72D297353CC}">
              <c16:uniqueId val="{00000001-F50B-489F-B546-586C8ACB7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1421</c:v>
                </c:pt>
                <c:pt idx="1">
                  <c:v>1588</c:v>
                </c:pt>
                <c:pt idx="2">
                  <c:v>2207</c:v>
                </c:pt>
              </c:numCache>
            </c:numRef>
          </c:val>
          <c:extLst>
            <c:ext xmlns:c16="http://schemas.microsoft.com/office/drawing/2014/chart" uri="{C3380CC4-5D6E-409C-BE32-E72D297353CC}">
              <c16:uniqueId val="{00000002-F50B-489F-B546-586C8ACB7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予測を上回る</a:t>
          </a:r>
          <a:r>
            <a:rPr kumimoji="1" lang="ja-JP" altLang="ja-JP" sz="900" b="0" i="0" baseline="0">
              <a:solidFill>
                <a:schemeClr val="dk1"/>
              </a:solidFill>
              <a:effectLst/>
              <a:latin typeface="+mn-lt"/>
              <a:ea typeface="+mn-ea"/>
              <a:cs typeface="+mn-cs"/>
            </a:rPr>
            <a:t>人口減少や全国平均を上回る高齢化率（令和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年３月末 </a:t>
          </a:r>
          <a:r>
            <a:rPr kumimoji="1" lang="en-US" altLang="ja-JP" sz="900" b="0" i="0" baseline="0">
              <a:solidFill>
                <a:schemeClr val="dk1"/>
              </a:solidFill>
              <a:effectLst/>
              <a:latin typeface="+mn-lt"/>
              <a:ea typeface="+mn-ea"/>
              <a:cs typeface="+mn-cs"/>
            </a:rPr>
            <a:t>37.58</a:t>
          </a:r>
          <a:r>
            <a:rPr kumimoji="1" lang="ja-JP" altLang="ja-JP" sz="900" b="0" i="0" baseline="0">
              <a:solidFill>
                <a:schemeClr val="dk1"/>
              </a:solidFill>
              <a:effectLst/>
              <a:latin typeface="+mn-lt"/>
              <a:ea typeface="+mn-ea"/>
              <a:cs typeface="+mn-cs"/>
            </a:rPr>
            <a:t>％）に加え、零細企業が多い</a:t>
          </a:r>
          <a:r>
            <a:rPr kumimoji="1" lang="ja-JP" altLang="en-US" sz="900" b="0" i="0" baseline="0">
              <a:solidFill>
                <a:schemeClr val="dk1"/>
              </a:solidFill>
              <a:effectLst/>
              <a:latin typeface="+mn-lt"/>
              <a:ea typeface="+mn-ea"/>
              <a:cs typeface="+mn-cs"/>
            </a:rPr>
            <a:t>ことなどから</a:t>
          </a:r>
          <a:r>
            <a:rPr kumimoji="1" lang="ja-JP" altLang="ja-JP" sz="900" b="0" i="0" baseline="0">
              <a:solidFill>
                <a:schemeClr val="dk1"/>
              </a:solidFill>
              <a:effectLst/>
              <a:latin typeface="+mn-lt"/>
              <a:ea typeface="+mn-ea"/>
              <a:cs typeface="+mn-cs"/>
            </a:rPr>
            <a:t>財政基盤が弱く、また、各種公共事業の財源として辺地対策事業債や過疎対策事業債などの起債を多く活用しており、多額の公債費が基準財政需要額を増大させていることから類似団体平均を</a:t>
          </a:r>
          <a:r>
            <a:rPr kumimoji="1" lang="ja-JP" altLang="en-US" sz="900" b="0" i="0" baseline="0">
              <a:solidFill>
                <a:schemeClr val="dk1"/>
              </a:solidFill>
              <a:effectLst/>
              <a:latin typeface="+mn-lt"/>
              <a:ea typeface="+mn-ea"/>
              <a:cs typeface="+mn-cs"/>
            </a:rPr>
            <a:t>大きく</a:t>
          </a:r>
          <a:r>
            <a:rPr kumimoji="1" lang="ja-JP" altLang="ja-JP" sz="900" b="0" i="0" baseline="0">
              <a:solidFill>
                <a:schemeClr val="dk1"/>
              </a:solidFill>
              <a:effectLst/>
              <a:latin typeface="+mn-lt"/>
              <a:ea typeface="+mn-ea"/>
              <a:cs typeface="+mn-cs"/>
            </a:rPr>
            <a:t>下回っている。</a:t>
          </a:r>
          <a:r>
            <a:rPr kumimoji="1" lang="ja-JP" altLang="ja-JP" sz="900" b="0" i="0" baseline="0">
              <a:solidFill>
                <a:schemeClr val="dk1"/>
              </a:solidFill>
              <a:effectLst/>
              <a:latin typeface="+mn-ea"/>
              <a:ea typeface="+mn-ea"/>
              <a:cs typeface="+mn-cs"/>
            </a:rPr>
            <a:t>また、市町村合併の際の住民サービス向上施策として、出張所６箇所設置しているほか、福祉事務所を設置するなど類似団体に比べて職員数を多く抱えている。人件費抑制に努めてきたが過度な抑制は行政サービス低下</a:t>
          </a:r>
          <a:r>
            <a:rPr kumimoji="1" lang="ja-JP" altLang="en-US" sz="900" b="0" i="0" baseline="0">
              <a:solidFill>
                <a:schemeClr val="dk1"/>
              </a:solidFill>
              <a:effectLst/>
              <a:latin typeface="+mn-ea"/>
              <a:ea typeface="+mn-ea"/>
              <a:cs typeface="+mn-cs"/>
            </a:rPr>
            <a:t>につながる</a:t>
          </a:r>
          <a:r>
            <a:rPr kumimoji="1" lang="ja-JP" altLang="ja-JP" sz="900" b="0" i="0" baseline="0">
              <a:solidFill>
                <a:schemeClr val="dk1"/>
              </a:solidFill>
              <a:effectLst/>
              <a:latin typeface="+mn-ea"/>
              <a:ea typeface="+mn-ea"/>
              <a:cs typeface="+mn-cs"/>
            </a:rPr>
            <a:t>ことから適切な職員配置による効率的な組織を目指すとともに、</a:t>
          </a:r>
          <a:r>
            <a:rPr kumimoji="1" lang="ja-JP" altLang="ja-JP" sz="900" b="0" i="0" baseline="0">
              <a:solidFill>
                <a:schemeClr val="dk1"/>
              </a:solidFill>
              <a:effectLst/>
              <a:latin typeface="+mn-lt"/>
              <a:ea typeface="+mn-ea"/>
              <a:cs typeface="+mn-cs"/>
            </a:rPr>
            <a:t>継続して経常経費の徹底的な</a:t>
          </a:r>
          <a:r>
            <a:rPr kumimoji="1" lang="ja-JP" altLang="en-US" sz="900" b="0" i="0" baseline="0">
              <a:solidFill>
                <a:schemeClr val="dk1"/>
              </a:solidFill>
              <a:effectLst/>
              <a:latin typeface="+mn-lt"/>
              <a:ea typeface="+mn-ea"/>
              <a:cs typeface="+mn-cs"/>
            </a:rPr>
            <a:t>見直しと</a:t>
          </a:r>
          <a:r>
            <a:rPr kumimoji="1" lang="ja-JP" altLang="ja-JP" sz="900" b="0" i="0" baseline="0">
              <a:solidFill>
                <a:schemeClr val="dk1"/>
              </a:solidFill>
              <a:effectLst/>
              <a:latin typeface="+mn-lt"/>
              <a:ea typeface="+mn-ea"/>
              <a:cs typeface="+mn-cs"/>
            </a:rPr>
            <a:t>抑制</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投資的事業の厳選、徴収体制の強化による税収確保等に努めて財政の健全化を図る。</a:t>
          </a:r>
          <a:endParaRPr kumimoji="1" lang="en-US" altLang="ja-JP" sz="900" b="0" i="0" baseline="0">
            <a:solidFill>
              <a:schemeClr val="dk1"/>
            </a:solidFill>
            <a:effectLst/>
            <a:latin typeface="+mn-lt"/>
            <a:ea typeface="+mn-ea"/>
            <a:cs typeface="+mn-cs"/>
          </a:endParaRPr>
        </a:p>
        <a:p>
          <a:pPr eaLnBrk="1" fontAlgn="auto" latinLnBrk="0" hangingPunct="1"/>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施行及び</a:t>
          </a:r>
          <a:r>
            <a:rPr kumimoji="1" lang="ja-JP" altLang="ja-JP" sz="1000" b="0" i="0" baseline="0">
              <a:solidFill>
                <a:schemeClr val="dk1"/>
              </a:solidFill>
              <a:effectLst/>
              <a:latin typeface="+mn-lt"/>
              <a:ea typeface="+mn-ea"/>
              <a:cs typeface="+mn-cs"/>
            </a:rPr>
            <a:t>公営企業会計制度導入</a:t>
          </a:r>
          <a:r>
            <a:rPr kumimoji="1" lang="ja-JP" altLang="en-US" sz="1000" b="0" i="0" baseline="0">
              <a:solidFill>
                <a:schemeClr val="dk1"/>
              </a:solidFill>
              <a:effectLst/>
              <a:latin typeface="+mn-lt"/>
              <a:ea typeface="+mn-ea"/>
              <a:cs typeface="+mn-cs"/>
            </a:rPr>
            <a:t>から２年目となり、人件費や補助費等の経常経費に</a:t>
          </a:r>
          <a:r>
            <a:rPr kumimoji="1" lang="ja-JP" altLang="en-US" sz="900" b="0" i="0" baseline="0">
              <a:solidFill>
                <a:schemeClr val="dk1"/>
              </a:solidFill>
              <a:effectLst/>
              <a:latin typeface="+mn-lt"/>
              <a:ea typeface="+mn-ea"/>
              <a:cs typeface="+mn-cs"/>
            </a:rPr>
            <a:t>大きな変化はなかったものの、コロナ禍における経済対策の一環である臨時財政対策債等の増加が要因となって比率が減少することとなった。これは、全国的にみられる傾向であり、本町は</a:t>
          </a:r>
          <a:r>
            <a:rPr kumimoji="1" lang="en-US" altLang="ja-JP" sz="900" b="0" i="0" baseline="0">
              <a:solidFill>
                <a:schemeClr val="dk1"/>
              </a:solidFill>
              <a:effectLst/>
              <a:latin typeface="+mn-lt"/>
              <a:ea typeface="+mn-ea"/>
              <a:cs typeface="+mn-cs"/>
            </a:rPr>
            <a:t>5.8</a:t>
          </a:r>
          <a:r>
            <a:rPr kumimoji="1" lang="ja-JP" altLang="ja-JP" sz="900" b="0" i="0" baseline="0">
              <a:solidFill>
                <a:schemeClr val="dk1"/>
              </a:solidFill>
              <a:effectLst/>
              <a:latin typeface="+mn-lt"/>
              <a:ea typeface="+mn-ea"/>
              <a:cs typeface="+mn-cs"/>
            </a:rPr>
            <a:t>ポイント改善して</a:t>
          </a:r>
          <a:r>
            <a:rPr kumimoji="1" lang="ja-JP" altLang="en-US" sz="900" b="0" i="0" baseline="0">
              <a:solidFill>
                <a:schemeClr val="dk1"/>
              </a:solidFill>
              <a:effectLst/>
              <a:latin typeface="+mn-lt"/>
              <a:ea typeface="+mn-ea"/>
              <a:cs typeface="+mn-cs"/>
            </a:rPr>
            <a:t>前年度に引き続いて</a:t>
          </a:r>
          <a:r>
            <a:rPr kumimoji="1" lang="ja-JP" altLang="ja-JP" sz="900" b="0" i="0" baseline="0">
              <a:solidFill>
                <a:schemeClr val="dk1"/>
              </a:solidFill>
              <a:effectLst/>
              <a:latin typeface="+mn-lt"/>
              <a:ea typeface="+mn-ea"/>
              <a:cs typeface="+mn-cs"/>
            </a:rPr>
            <a:t>類似団体を下回</a:t>
          </a:r>
          <a:r>
            <a:rPr kumimoji="1" lang="ja-JP" altLang="en-US" sz="900" b="0" i="0" baseline="0">
              <a:solidFill>
                <a:schemeClr val="dk1"/>
              </a:solidFill>
              <a:effectLst/>
              <a:latin typeface="+mn-lt"/>
              <a:ea typeface="+mn-ea"/>
              <a:cs typeface="+mn-cs"/>
            </a:rPr>
            <a:t>った</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今後は、庁舎建設や光回線敷設事業などの</a:t>
          </a:r>
          <a:r>
            <a:rPr kumimoji="1" lang="ja-JP" altLang="en-US" sz="900" b="0" i="0" baseline="0">
              <a:solidFill>
                <a:schemeClr val="dk1"/>
              </a:solidFill>
              <a:effectLst/>
              <a:latin typeface="+mn-lt"/>
              <a:ea typeface="+mn-ea"/>
              <a:cs typeface="+mn-cs"/>
            </a:rPr>
            <a:t>大規模事業の地方債の</a:t>
          </a:r>
          <a:r>
            <a:rPr kumimoji="1" lang="ja-JP" altLang="ja-JP" sz="900" b="0" i="0" baseline="0">
              <a:solidFill>
                <a:schemeClr val="dk1"/>
              </a:solidFill>
              <a:effectLst/>
              <a:latin typeface="+mn-lt"/>
              <a:ea typeface="+mn-ea"/>
              <a:cs typeface="+mn-cs"/>
            </a:rPr>
            <a:t>償還が始まることから、公債費の増加による比率の悪化が</a:t>
          </a:r>
          <a:r>
            <a:rPr kumimoji="1" lang="ja-JP" altLang="en-US" sz="900" b="0" i="0" baseline="0">
              <a:solidFill>
                <a:schemeClr val="dk1"/>
              </a:solidFill>
              <a:effectLst/>
              <a:latin typeface="+mn-lt"/>
              <a:ea typeface="+mn-ea"/>
              <a:cs typeface="+mn-cs"/>
            </a:rPr>
            <a:t>懸念</a:t>
          </a:r>
          <a:r>
            <a:rPr kumimoji="1" lang="ja-JP" altLang="ja-JP" sz="900" b="0" i="0" baseline="0">
              <a:solidFill>
                <a:schemeClr val="dk1"/>
              </a:solidFill>
              <a:effectLst/>
              <a:latin typeface="+mn-lt"/>
              <a:ea typeface="+mn-ea"/>
              <a:cs typeface="+mn-cs"/>
            </a:rPr>
            <a:t>される。</a:t>
          </a:r>
          <a:r>
            <a:rPr kumimoji="1" lang="ja-JP" altLang="en-US" sz="900" b="0" i="0" baseline="0">
              <a:solidFill>
                <a:schemeClr val="dk1"/>
              </a:solidFill>
              <a:effectLst/>
              <a:latin typeface="+mn-lt"/>
              <a:ea typeface="+mn-ea"/>
              <a:cs typeface="+mn-cs"/>
            </a:rPr>
            <a:t>自主財源が乏しい本町にとっては</a:t>
          </a:r>
          <a:r>
            <a:rPr kumimoji="1" lang="ja-JP" altLang="ja-JP" sz="900" b="0" i="0" baseline="0">
              <a:solidFill>
                <a:schemeClr val="dk1"/>
              </a:solidFill>
              <a:effectLst/>
              <a:latin typeface="+mn-lt"/>
              <a:ea typeface="+mn-ea"/>
              <a:cs typeface="+mn-cs"/>
            </a:rPr>
            <a:t>新規地方債</a:t>
          </a:r>
          <a:r>
            <a:rPr kumimoji="1" lang="ja-JP" altLang="en-US" sz="900" b="0" i="0" baseline="0">
              <a:solidFill>
                <a:schemeClr val="dk1"/>
              </a:solidFill>
              <a:effectLst/>
              <a:latin typeface="+mn-lt"/>
              <a:ea typeface="+mn-ea"/>
              <a:cs typeface="+mn-cs"/>
            </a:rPr>
            <a:t>発行</a:t>
          </a:r>
          <a:r>
            <a:rPr kumimoji="1" lang="ja-JP" altLang="ja-JP" sz="900" b="0" i="0" baseline="0">
              <a:solidFill>
                <a:schemeClr val="dk1"/>
              </a:solidFill>
              <a:effectLst/>
              <a:latin typeface="+mn-lt"/>
              <a:ea typeface="+mn-ea"/>
              <a:cs typeface="+mn-cs"/>
            </a:rPr>
            <a:t>はやむを得ないが、可能な限り発行</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抑制するとともに、事務事業の見直し</a:t>
          </a:r>
          <a:r>
            <a:rPr kumimoji="1" lang="ja-JP" altLang="en-US" sz="900" b="0" i="0" baseline="0">
              <a:solidFill>
                <a:schemeClr val="dk1"/>
              </a:solidFill>
              <a:effectLst/>
              <a:latin typeface="+mn-lt"/>
              <a:ea typeface="+mn-ea"/>
              <a:cs typeface="+mn-cs"/>
            </a:rPr>
            <a:t>に取り組んで</a:t>
          </a:r>
          <a:r>
            <a:rPr kumimoji="1" lang="ja-JP" altLang="ja-JP" sz="900" b="0" i="0" baseline="0">
              <a:solidFill>
                <a:schemeClr val="dk1"/>
              </a:solidFill>
              <a:effectLst/>
              <a:latin typeface="+mn-lt"/>
              <a:ea typeface="+mn-ea"/>
              <a:cs typeface="+mn-cs"/>
            </a:rPr>
            <a:t>歳出予算の削減に努めるなど経常経費の</a:t>
          </a:r>
          <a:r>
            <a:rPr kumimoji="1" lang="ja-JP" altLang="en-US" sz="900" b="0" i="0" baseline="0">
              <a:solidFill>
                <a:schemeClr val="dk1"/>
              </a:solidFill>
              <a:effectLst/>
              <a:latin typeface="+mn-lt"/>
              <a:ea typeface="+mn-ea"/>
              <a:cs typeface="+mn-cs"/>
            </a:rPr>
            <a:t>縮減</a:t>
          </a:r>
          <a:r>
            <a:rPr kumimoji="1" lang="ja-JP" altLang="ja-JP" sz="900" b="0" i="0" baseline="0">
              <a:solidFill>
                <a:schemeClr val="dk1"/>
              </a:solidFill>
              <a:effectLst/>
              <a:latin typeface="+mn-lt"/>
              <a:ea typeface="+mn-ea"/>
              <a:cs typeface="+mn-cs"/>
            </a:rPr>
            <a:t>を図って比率の</a:t>
          </a:r>
          <a:r>
            <a:rPr kumimoji="1" lang="ja-JP" altLang="en-US" sz="900" b="0" i="0" baseline="0">
              <a:solidFill>
                <a:schemeClr val="dk1"/>
              </a:solidFill>
              <a:effectLst/>
              <a:latin typeface="+mn-lt"/>
              <a:ea typeface="+mn-ea"/>
              <a:cs typeface="+mn-cs"/>
            </a:rPr>
            <a:t>安定化</a:t>
          </a:r>
          <a:r>
            <a:rPr kumimoji="1" lang="ja-JP" altLang="ja-JP" sz="900" b="0" i="0" baseline="0">
              <a:solidFill>
                <a:schemeClr val="dk1"/>
              </a:solidFill>
              <a:effectLst/>
              <a:latin typeface="+mn-lt"/>
              <a:ea typeface="+mn-ea"/>
              <a:cs typeface="+mn-cs"/>
            </a:rPr>
            <a:t>を目指す。</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778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27178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27178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3048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11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85869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3,695</a:t>
          </a:r>
          <a:r>
            <a:rPr kumimoji="1" lang="ja-JP" altLang="ja-JP" sz="1000" b="0" i="0" baseline="0">
              <a:solidFill>
                <a:schemeClr val="dk1"/>
              </a:solidFill>
              <a:effectLst/>
              <a:latin typeface="+mn-lt"/>
              <a:ea typeface="+mn-ea"/>
              <a:cs typeface="+mn-cs"/>
            </a:rPr>
            <a:t>円</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たところではあるが、</a:t>
          </a:r>
          <a:r>
            <a:rPr kumimoji="1" lang="ja-JP" altLang="ja-JP" sz="1000" b="0" i="0" baseline="0">
              <a:solidFill>
                <a:schemeClr val="dk1"/>
              </a:solidFill>
              <a:effectLst/>
              <a:latin typeface="+mn-lt"/>
              <a:ea typeface="+mn-ea"/>
              <a:cs typeface="+mn-cs"/>
            </a:rPr>
            <a:t>類似団体平均及び県平均を大きく上回っている。これは、本町は島の周囲沿岸部に居住区域が点在しており、実質稼働距離が長いことから、行政サービス低下を招かないよう６箇所の出張所に職員を配置している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福祉事務所を設置して生活保護業務に携わる職員を有している</a:t>
          </a:r>
          <a:r>
            <a:rPr kumimoji="1" lang="ja-JP" altLang="en-US" sz="1000" b="0" i="0" baseline="0">
              <a:solidFill>
                <a:schemeClr val="dk1"/>
              </a:solidFill>
              <a:effectLst/>
              <a:latin typeface="+mn-lt"/>
              <a:ea typeface="+mn-ea"/>
              <a:cs typeface="+mn-cs"/>
            </a:rPr>
            <a:t>ことなどから</a:t>
          </a:r>
          <a:r>
            <a:rPr kumimoji="1" lang="ja-JP" altLang="ja-JP" sz="1000" b="0" i="0" baseline="0">
              <a:solidFill>
                <a:schemeClr val="dk1"/>
              </a:solidFill>
              <a:effectLst/>
              <a:latin typeface="+mn-lt"/>
              <a:ea typeface="+mn-ea"/>
              <a:cs typeface="+mn-cs"/>
            </a:rPr>
            <a:t>類似団体平均よりも職員数が多いこと</a:t>
          </a:r>
          <a:r>
            <a:rPr kumimoji="1" lang="ja-JP" altLang="en-US" sz="1000" b="0" i="0" baseline="0">
              <a:solidFill>
                <a:schemeClr val="dk1"/>
              </a:solidFill>
              <a:effectLst/>
              <a:latin typeface="+mn-lt"/>
              <a:ea typeface="+mn-ea"/>
              <a:cs typeface="+mn-cs"/>
            </a:rPr>
            <a:t>が影響している。また、</a:t>
          </a:r>
          <a:r>
            <a:rPr kumimoji="1" lang="ja-JP" altLang="ja-JP" sz="1000" b="0" i="0" baseline="0">
              <a:solidFill>
                <a:schemeClr val="dk1"/>
              </a:solidFill>
              <a:effectLst/>
              <a:latin typeface="+mn-lt"/>
              <a:ea typeface="+mn-ea"/>
              <a:cs typeface="+mn-cs"/>
            </a:rPr>
            <a:t>物件費についても６出張所の維持管理経費をはじめ、</a:t>
          </a:r>
          <a:r>
            <a:rPr kumimoji="1" lang="ja-JP" altLang="en-US" sz="1000" b="0" i="0" baseline="0">
              <a:solidFill>
                <a:schemeClr val="dk1"/>
              </a:solidFill>
              <a:effectLst/>
              <a:latin typeface="+mn-lt"/>
              <a:ea typeface="+mn-ea"/>
              <a:cs typeface="+mn-cs"/>
            </a:rPr>
            <a:t>合併以後の類似施設の統廃合が進んでいないこと及び老朽化も加わって施設の</a:t>
          </a:r>
          <a:r>
            <a:rPr kumimoji="1" lang="ja-JP" altLang="ja-JP" sz="1000" b="0" i="0" baseline="0">
              <a:solidFill>
                <a:schemeClr val="dk1"/>
              </a:solidFill>
              <a:effectLst/>
              <a:latin typeface="+mn-lt"/>
              <a:ea typeface="+mn-ea"/>
              <a:cs typeface="+mn-cs"/>
            </a:rPr>
            <a:t>維持管理経費が財政を圧迫する要因</a:t>
          </a:r>
          <a:r>
            <a:rPr kumimoji="1" lang="ja-JP" altLang="en-US" sz="1000" b="0" i="0" baseline="0">
              <a:solidFill>
                <a:schemeClr val="dk1"/>
              </a:solidFill>
              <a:effectLst/>
              <a:latin typeface="+mn-lt"/>
              <a:ea typeface="+mn-ea"/>
              <a:cs typeface="+mn-cs"/>
            </a:rPr>
            <a:t>である</a:t>
          </a:r>
          <a:r>
            <a:rPr kumimoji="1" lang="ja-JP" altLang="ja-JP" sz="1000" b="0" i="0" baseline="0">
              <a:solidFill>
                <a:schemeClr val="dk1"/>
              </a:solidFill>
              <a:effectLst/>
              <a:latin typeface="+mn-lt"/>
              <a:ea typeface="+mn-ea"/>
              <a:cs typeface="+mn-cs"/>
            </a:rPr>
            <a:t>ことから</a:t>
          </a:r>
          <a:r>
            <a:rPr kumimoji="1" lang="ja-JP" altLang="en-US" sz="1000" b="0" i="0" baseline="0">
              <a:solidFill>
                <a:schemeClr val="dk1"/>
              </a:solidFill>
              <a:effectLst/>
              <a:latin typeface="+mn-lt"/>
              <a:ea typeface="+mn-ea"/>
              <a:cs typeface="+mn-cs"/>
            </a:rPr>
            <a:t>、公共施設管理計画等に基づく適切な施設の配置及び維持管理が必要となっている</a:t>
          </a:r>
          <a:r>
            <a:rPr kumimoji="1" lang="ja-JP" altLang="ja-JP" sz="10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128197</xdr:rowOff>
    </xdr:from>
    <xdr:to>
      <xdr:col>23</xdr:col>
      <xdr:colOff>133350</xdr:colOff>
      <xdr:row>83</xdr:row>
      <xdr:rowOff>140934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58547"/>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33317</xdr:rowOff>
    </xdr:from>
    <xdr:to>
      <xdr:col>19</xdr:col>
      <xdr:colOff>133350</xdr:colOff>
      <xdr:row>83</xdr:row>
      <xdr:rowOff>140934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3667"/>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139810</xdr:rowOff>
    </xdr:from>
    <xdr:to>
      <xdr:col>15</xdr:col>
      <xdr:colOff>82550</xdr:colOff>
      <xdr:row>83</xdr:row>
      <xdr:rowOff>33317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121405</xdr:rowOff>
    </xdr:from>
    <xdr:to>
      <xdr:col>11</xdr:col>
      <xdr:colOff>31750</xdr:colOff>
      <xdr:row>82</xdr:row>
      <xdr:rowOff>139810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80305"/>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77397</xdr:rowOff>
    </xdr:from>
    <xdr:to>
      <xdr:col>23</xdr:col>
      <xdr:colOff>184150</xdr:colOff>
      <xdr:row>84</xdr:row>
      <xdr:rowOff>7547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49474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90134</xdr:rowOff>
    </xdr:from>
    <xdr:to>
      <xdr:col>19</xdr:col>
      <xdr:colOff>184150</xdr:colOff>
      <xdr:row>84</xdr:row>
      <xdr:rowOff>20284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153967</xdr:rowOff>
    </xdr:from>
    <xdr:to>
      <xdr:col>15</xdr:col>
      <xdr:colOff>133350</xdr:colOff>
      <xdr:row>83</xdr:row>
      <xdr:rowOff>84117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68894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89010</xdr:rowOff>
    </xdr:from>
    <xdr:to>
      <xdr:col>11</xdr:col>
      <xdr:colOff>82550</xdr:colOff>
      <xdr:row>83</xdr:row>
      <xdr:rowOff>19160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70605</xdr:rowOff>
    </xdr:from>
    <xdr:to>
      <xdr:col>7</xdr:col>
      <xdr:colOff>31750</xdr:colOff>
      <xdr:row>83</xdr:row>
      <xdr:rowOff>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ここ数年は横ばい</a:t>
          </a:r>
          <a:r>
            <a:rPr lang="ja-JP" altLang="en-US" sz="900" b="0" i="0" baseline="0">
              <a:solidFill>
                <a:schemeClr val="dk1"/>
              </a:solidFill>
              <a:effectLst/>
              <a:latin typeface="+mn-lt"/>
              <a:ea typeface="+mn-ea"/>
              <a:cs typeface="+mn-cs"/>
            </a:rPr>
            <a:t>で類似団体を上回る状況が続いていたが、</a:t>
          </a:r>
          <a:r>
            <a:rPr lang="ja-JP" altLang="ja-JP" sz="900" b="0" i="0" baseline="0">
              <a:solidFill>
                <a:schemeClr val="dk1"/>
              </a:solidFill>
              <a:effectLst/>
              <a:latin typeface="+mn-lt"/>
              <a:ea typeface="+mn-ea"/>
              <a:cs typeface="+mn-cs"/>
            </a:rPr>
            <a:t>令和２年度</a:t>
          </a:r>
          <a:r>
            <a:rPr lang="ja-JP" altLang="en-US" sz="900" b="0" i="0" baseline="0">
              <a:solidFill>
                <a:schemeClr val="dk1"/>
              </a:solidFill>
              <a:effectLst/>
              <a:latin typeface="+mn-lt"/>
              <a:ea typeface="+mn-ea"/>
              <a:cs typeface="+mn-cs"/>
            </a:rPr>
            <a:t>に</a:t>
          </a:r>
          <a:r>
            <a:rPr lang="en-US" altLang="ja-JP" sz="900" b="0" i="0" baseline="0">
              <a:solidFill>
                <a:schemeClr val="dk1"/>
              </a:solidFill>
              <a:effectLst/>
              <a:latin typeface="+mn-lt"/>
              <a:ea typeface="+mn-ea"/>
              <a:cs typeface="+mn-cs"/>
            </a:rPr>
            <a:t>1.1</a:t>
          </a:r>
          <a:r>
            <a:rPr lang="ja-JP" altLang="en-US" sz="900" b="0" i="0" baseline="0">
              <a:solidFill>
                <a:schemeClr val="dk1"/>
              </a:solidFill>
              <a:effectLst/>
              <a:latin typeface="+mn-lt"/>
              <a:ea typeface="+mn-ea"/>
              <a:cs typeface="+mn-cs"/>
            </a:rPr>
            <a:t>ポイント減少して類似団体を下回り、３年度は類似団体を上回ったものの前年度と同値であった。</a:t>
          </a:r>
          <a:r>
            <a:rPr lang="ja-JP" altLang="ja-JP" sz="900" b="0" i="0" baseline="0">
              <a:solidFill>
                <a:schemeClr val="dk1"/>
              </a:solidFill>
              <a:effectLst/>
              <a:latin typeface="+mn-lt"/>
              <a:ea typeface="+mn-ea"/>
              <a:cs typeface="+mn-cs"/>
            </a:rPr>
            <a:t>本町の給与は国の制度に準じており、各年度の増減は職員構成や年齢階層の変動の影響が大きいと考え</a:t>
          </a:r>
          <a:r>
            <a:rPr lang="ja-JP" altLang="en-US" sz="900" b="0" i="0" baseline="0">
              <a:solidFill>
                <a:schemeClr val="dk1"/>
              </a:solidFill>
              <a:effectLst/>
              <a:latin typeface="+mn-lt"/>
              <a:ea typeface="+mn-ea"/>
              <a:cs typeface="+mn-cs"/>
            </a:rPr>
            <a:t>られ</a:t>
          </a:r>
          <a:r>
            <a:rPr lang="ja-JP" altLang="ja-JP" sz="900" b="0" i="0" baseline="0">
              <a:solidFill>
                <a:schemeClr val="dk1"/>
              </a:solidFill>
              <a:effectLst/>
              <a:latin typeface="+mn-lt"/>
              <a:ea typeface="+mn-ea"/>
              <a:cs typeface="+mn-cs"/>
            </a:rPr>
            <a:t>る。小規模自治体のため、経験年数階層内の分布が変わった場合によっては数値の動きが顕著な場合がある。</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　現状</a:t>
          </a:r>
          <a:r>
            <a:rPr lang="ja-JP" altLang="en-US"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、全体の年齢構成としては高年齢層の職員が多く、今後も引き続き適正な</a:t>
          </a:r>
          <a:r>
            <a:rPr lang="ja-JP" altLang="en-US" sz="900" b="0" i="0" baseline="0">
              <a:solidFill>
                <a:schemeClr val="dk1"/>
              </a:solidFill>
              <a:effectLst/>
              <a:latin typeface="+mn-lt"/>
              <a:ea typeface="+mn-ea"/>
              <a:cs typeface="+mn-cs"/>
            </a:rPr>
            <a:t>職員配置に</a:t>
          </a:r>
          <a:r>
            <a:rPr lang="ja-JP" altLang="ja-JP" sz="900" b="0" i="0" baseline="0">
              <a:solidFill>
                <a:schemeClr val="dk1"/>
              </a:solidFill>
              <a:effectLst/>
              <a:latin typeface="+mn-lt"/>
              <a:ea typeface="+mn-ea"/>
              <a:cs typeface="+mn-cs"/>
            </a:rPr>
            <a:t>心掛け、全体の年齢層のバランスを勘案しながら、退職者数に見合った新規採用、適正な給与格付けを行うとともに、昇給・昇格を人事評価に基づくものとするよう努めていきたい。</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56545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本町は屋久島と口永良部島の二つの離島を行政区域として</a:t>
          </a:r>
          <a:r>
            <a:rPr kumimoji="1" lang="ja-JP" altLang="en-US" sz="900" b="0" i="0" baseline="0">
              <a:solidFill>
                <a:schemeClr val="dk1"/>
              </a:solidFill>
              <a:effectLst/>
              <a:latin typeface="+mn-lt"/>
              <a:ea typeface="+mn-ea"/>
              <a:cs typeface="+mn-cs"/>
            </a:rPr>
            <a:t>いる。</a:t>
          </a:r>
          <a:r>
            <a:rPr kumimoji="1" lang="ja-JP" altLang="ja-JP" sz="900" b="0" i="0" baseline="0">
              <a:solidFill>
                <a:schemeClr val="dk1"/>
              </a:solidFill>
              <a:effectLst/>
              <a:latin typeface="+mn-lt"/>
              <a:ea typeface="+mn-ea"/>
              <a:cs typeface="+mn-cs"/>
            </a:rPr>
            <a:t>屋久島の居住区域は島の周囲沿岸部のみで行政区域が広範囲であるため本庁舎</a:t>
          </a:r>
          <a:r>
            <a:rPr kumimoji="1" lang="ja-JP" altLang="en-US" sz="900" b="0" i="0" baseline="0">
              <a:solidFill>
                <a:schemeClr val="dk1"/>
              </a:solidFill>
              <a:effectLst/>
              <a:latin typeface="+mn-lt"/>
              <a:ea typeface="+mn-ea"/>
              <a:cs typeface="+mn-cs"/>
            </a:rPr>
            <a:t>以外に</a:t>
          </a:r>
          <a:r>
            <a:rPr kumimoji="1" lang="ja-JP" altLang="ja-JP" sz="900" b="0" i="0" baseline="0">
              <a:solidFill>
                <a:schemeClr val="dk1"/>
              </a:solidFill>
              <a:effectLst/>
              <a:latin typeface="+mn-lt"/>
              <a:ea typeface="+mn-ea"/>
              <a:cs typeface="+mn-cs"/>
            </a:rPr>
            <a:t>５</a:t>
          </a:r>
          <a:r>
            <a:rPr kumimoji="1" lang="ja-JP" altLang="en-US" sz="900" b="0" i="0" baseline="0">
              <a:solidFill>
                <a:schemeClr val="dk1"/>
              </a:solidFill>
              <a:effectLst/>
              <a:latin typeface="+mn-lt"/>
              <a:ea typeface="+mn-ea"/>
              <a:cs typeface="+mn-cs"/>
            </a:rPr>
            <a:t>つの</a:t>
          </a:r>
          <a:r>
            <a:rPr kumimoji="1" lang="ja-JP" altLang="ja-JP" sz="900" b="0" i="0" baseline="0">
              <a:solidFill>
                <a:schemeClr val="dk1"/>
              </a:solidFill>
              <a:effectLst/>
              <a:latin typeface="+mn-lt"/>
              <a:ea typeface="+mn-ea"/>
              <a:cs typeface="+mn-cs"/>
            </a:rPr>
            <a:t>出張所、</a:t>
          </a:r>
          <a:r>
            <a:rPr kumimoji="1" lang="ja-JP" altLang="en-US" sz="900" b="0" i="0" baseline="0">
              <a:solidFill>
                <a:schemeClr val="dk1"/>
              </a:solidFill>
              <a:effectLst/>
              <a:latin typeface="+mn-lt"/>
              <a:ea typeface="+mn-ea"/>
              <a:cs typeface="+mn-cs"/>
            </a:rPr>
            <a:t>そして、</a:t>
          </a:r>
          <a:r>
            <a:rPr kumimoji="1" lang="ja-JP" altLang="ja-JP" sz="900" b="0" i="0" baseline="0">
              <a:solidFill>
                <a:schemeClr val="dk1"/>
              </a:solidFill>
              <a:effectLst/>
              <a:latin typeface="+mn-lt"/>
              <a:ea typeface="+mn-ea"/>
              <a:cs typeface="+mn-cs"/>
            </a:rPr>
            <a:t>口永良部島に１出張所を設置して</a:t>
          </a:r>
          <a:r>
            <a:rPr kumimoji="1" lang="ja-JP" altLang="en-US" sz="900" b="0" i="0" baseline="0">
              <a:solidFill>
                <a:schemeClr val="dk1"/>
              </a:solidFill>
              <a:effectLst/>
              <a:latin typeface="+mn-lt"/>
              <a:ea typeface="+mn-ea"/>
              <a:cs typeface="+mn-cs"/>
            </a:rPr>
            <a:t>行政サービスに努めて</a:t>
          </a:r>
          <a:r>
            <a:rPr kumimoji="1" lang="ja-JP" altLang="ja-JP" sz="900" b="0" i="0" baseline="0">
              <a:solidFill>
                <a:schemeClr val="dk1"/>
              </a:solidFill>
              <a:effectLst/>
              <a:latin typeface="+mn-lt"/>
              <a:ea typeface="+mn-ea"/>
              <a:cs typeface="+mn-cs"/>
            </a:rPr>
            <a:t>いる。したがって、出張所に配置する職員も相当数必要なことや</a:t>
          </a:r>
          <a:r>
            <a:rPr kumimoji="1" lang="ja-JP" altLang="ja-JP" sz="1000" b="0" i="0" baseline="0">
              <a:solidFill>
                <a:schemeClr val="dk1"/>
              </a:solidFill>
              <a:effectLst/>
              <a:latin typeface="+mn-lt"/>
              <a:ea typeface="+mn-ea"/>
              <a:cs typeface="+mn-cs"/>
            </a:rPr>
            <a:t>屋久島と口永良部島間で町営船を運航していること、</a:t>
          </a:r>
          <a:r>
            <a:rPr kumimoji="1" lang="ja-JP" altLang="en-US" sz="1000" b="0" i="0" baseline="0">
              <a:solidFill>
                <a:schemeClr val="dk1"/>
              </a:solidFill>
              <a:effectLst/>
              <a:latin typeface="+mn-lt"/>
              <a:ea typeface="+mn-ea"/>
              <a:cs typeface="+mn-cs"/>
            </a:rPr>
            <a:t>さらに、</a:t>
          </a:r>
          <a:r>
            <a:rPr kumimoji="1" lang="ja-JP" altLang="ja-JP" sz="900" b="0" i="0" baseline="0">
              <a:solidFill>
                <a:schemeClr val="dk1"/>
              </a:solidFill>
              <a:effectLst/>
              <a:latin typeface="+mn-lt"/>
              <a:ea typeface="+mn-ea"/>
              <a:cs typeface="+mn-cs"/>
            </a:rPr>
            <a:t>福祉事務所設置町として生活保護業務を移管されていることなどから本指数は類似団体平均を上回っている。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年の合併以降、職員数削減は自然減という形で年々減少</a:t>
          </a:r>
          <a:r>
            <a:rPr kumimoji="1" lang="ja-JP" altLang="en-US" sz="900" b="0" i="0" baseline="0">
              <a:solidFill>
                <a:schemeClr val="dk1"/>
              </a:solidFill>
              <a:effectLst/>
              <a:latin typeface="+mn-lt"/>
              <a:ea typeface="+mn-ea"/>
              <a:cs typeface="+mn-cs"/>
            </a:rPr>
            <a:t>傾向</a:t>
          </a:r>
          <a:r>
            <a:rPr kumimoji="1" lang="ja-JP" altLang="ja-JP" sz="900" b="0" i="0" baseline="0">
              <a:solidFill>
                <a:schemeClr val="dk1"/>
              </a:solidFill>
              <a:effectLst/>
              <a:latin typeface="+mn-lt"/>
              <a:ea typeface="+mn-ea"/>
              <a:cs typeface="+mn-cs"/>
            </a:rPr>
            <a:t>あった</a:t>
          </a:r>
          <a:r>
            <a:rPr kumimoji="1" lang="ja-JP" altLang="en-US" sz="900" b="0" i="0" baseline="0">
              <a:solidFill>
                <a:schemeClr val="dk1"/>
              </a:solidFill>
              <a:effectLst/>
              <a:latin typeface="+mn-lt"/>
              <a:ea typeface="+mn-ea"/>
              <a:cs typeface="+mn-cs"/>
            </a:rPr>
            <a:t>。合併から</a:t>
          </a:r>
          <a:r>
            <a:rPr kumimoji="1" lang="en-US" altLang="ja-JP" sz="900" b="0" i="0" baseline="0">
              <a:solidFill>
                <a:schemeClr val="dk1"/>
              </a:solidFill>
              <a:effectLst/>
              <a:latin typeface="+mn-lt"/>
              <a:ea typeface="+mn-ea"/>
              <a:cs typeface="+mn-cs"/>
            </a:rPr>
            <a:t>10</a:t>
          </a:r>
          <a:r>
            <a:rPr kumimoji="1" lang="ja-JP" altLang="en-US" sz="900" b="0" i="0" baseline="0">
              <a:solidFill>
                <a:schemeClr val="dk1"/>
              </a:solidFill>
              <a:effectLst/>
              <a:latin typeface="+mn-lt"/>
              <a:ea typeface="+mn-ea"/>
              <a:cs typeface="+mn-cs"/>
            </a:rPr>
            <a:t>年以上が経過して減少傾向は落ち着きつつあることから、</a:t>
          </a:r>
          <a:r>
            <a:rPr kumimoji="1" lang="ja-JP" altLang="ja-JP" sz="900" b="0" i="0" baseline="0">
              <a:solidFill>
                <a:schemeClr val="dk1"/>
              </a:solidFill>
              <a:effectLst/>
              <a:latin typeface="+mn-lt"/>
              <a:ea typeface="+mn-ea"/>
              <a:cs typeface="+mn-cs"/>
            </a:rPr>
            <a:t>今後は</a:t>
          </a:r>
          <a:r>
            <a:rPr kumimoji="1" lang="ja-JP" altLang="en-US" sz="900" b="0" i="0" baseline="0">
              <a:solidFill>
                <a:schemeClr val="dk1"/>
              </a:solidFill>
              <a:effectLst/>
              <a:latin typeface="+mn-lt"/>
              <a:ea typeface="+mn-ea"/>
              <a:cs typeface="+mn-cs"/>
            </a:rPr>
            <a:t>住民ニーズが複雑化、多様化する傾向にある中で適切に行政サービスを提供できるよう適正な職員配置に努め</a:t>
          </a:r>
          <a:r>
            <a:rPr kumimoji="1" lang="ja-JP" altLang="ja-JP" sz="900" b="0" i="0" baseline="0">
              <a:solidFill>
                <a:schemeClr val="dk1"/>
              </a:solidFill>
              <a:effectLst/>
              <a:latin typeface="+mn-lt"/>
              <a:ea typeface="+mn-ea"/>
              <a:cs typeface="+mn-cs"/>
            </a:rPr>
            <a:t>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44933</xdr:rowOff>
    </xdr:from>
    <xdr:to>
      <xdr:col>81</xdr:col>
      <xdr:colOff>44450</xdr:colOff>
      <xdr:row>62</xdr:row>
      <xdr:rowOff>55550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483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44933</xdr:rowOff>
    </xdr:from>
    <xdr:to>
      <xdr:col>77</xdr:col>
      <xdr:colOff>44450</xdr:colOff>
      <xdr:row>62</xdr:row>
      <xdr:rowOff>51689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48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43002</xdr:rowOff>
    </xdr:from>
    <xdr:to>
      <xdr:col>72</xdr:col>
      <xdr:colOff>203200</xdr:colOff>
      <xdr:row>62</xdr:row>
      <xdr:rowOff>51689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26112</xdr:rowOff>
    </xdr:from>
    <xdr:to>
      <xdr:col>68</xdr:col>
      <xdr:colOff>152400</xdr:colOff>
      <xdr:row>62</xdr:row>
      <xdr:rowOff>43002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4750</xdr:rowOff>
    </xdr:from>
    <xdr:to>
      <xdr:col>81</xdr:col>
      <xdr:colOff>95250</xdr:colOff>
      <xdr:row>62</xdr:row>
      <xdr:rowOff>106350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148277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165583</xdr:rowOff>
    </xdr:from>
    <xdr:to>
      <xdr:col>77</xdr:col>
      <xdr:colOff>95250</xdr:colOff>
      <xdr:row>62</xdr:row>
      <xdr:rowOff>95733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80510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1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889</xdr:rowOff>
    </xdr:from>
    <xdr:to>
      <xdr:col>73</xdr:col>
      <xdr:colOff>44450</xdr:colOff>
      <xdr:row>62</xdr:row>
      <xdr:rowOff>102489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87266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163652</xdr:rowOff>
    </xdr:from>
    <xdr:to>
      <xdr:col>68</xdr:col>
      <xdr:colOff>203200</xdr:colOff>
      <xdr:row>62</xdr:row>
      <xdr:rowOff>93802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146762</xdr:rowOff>
    </xdr:from>
    <xdr:to>
      <xdr:col>64</xdr:col>
      <xdr:colOff>152400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22</a:t>
          </a:r>
          <a:r>
            <a:rPr kumimoji="1" lang="ja-JP" altLang="ja-JP" sz="900" b="0" i="0" baseline="0">
              <a:solidFill>
                <a:schemeClr val="dk1"/>
              </a:solidFill>
              <a:effectLst/>
              <a:latin typeface="+mn-ea"/>
              <a:ea typeface="+mn-ea"/>
              <a:cs typeface="+mn-cs"/>
            </a:rPr>
            <a:t>年度に策定した公債費負担適正化計画に基づき、</a:t>
          </a:r>
          <a:r>
            <a:rPr kumimoji="1" lang="ja-JP" altLang="en-US" sz="900" b="0" i="0" baseline="0">
              <a:solidFill>
                <a:schemeClr val="dk1"/>
              </a:solidFill>
              <a:effectLst/>
              <a:latin typeface="+mn-ea"/>
              <a:ea typeface="+mn-ea"/>
              <a:cs typeface="+mn-cs"/>
            </a:rPr>
            <a:t>事業の厳選等により</a:t>
          </a:r>
          <a:r>
            <a:rPr kumimoji="1" lang="ja-JP" altLang="ja-JP" sz="900" b="0" i="0" baseline="0">
              <a:solidFill>
                <a:schemeClr val="dk1"/>
              </a:solidFill>
              <a:effectLst/>
              <a:latin typeface="+mn-ea"/>
              <a:ea typeface="+mn-ea"/>
              <a:cs typeface="+mn-cs"/>
            </a:rPr>
            <a:t>新規地方債の発行抑制に努め、平成</a:t>
          </a:r>
          <a:r>
            <a:rPr kumimoji="1" lang="en-US" altLang="ja-JP" sz="900" b="0" i="0" baseline="0">
              <a:solidFill>
                <a:schemeClr val="dk1"/>
              </a:solidFill>
              <a:effectLst/>
              <a:latin typeface="+mn-ea"/>
              <a:ea typeface="+mn-ea"/>
              <a:cs typeface="+mn-cs"/>
            </a:rPr>
            <a:t>24</a:t>
          </a:r>
          <a:r>
            <a:rPr kumimoji="1" lang="ja-JP" altLang="ja-JP" sz="900" b="0" i="0" baseline="0">
              <a:solidFill>
                <a:schemeClr val="dk1"/>
              </a:solidFill>
              <a:effectLst/>
              <a:latin typeface="+mn-ea"/>
              <a:ea typeface="+mn-ea"/>
              <a:cs typeface="+mn-cs"/>
            </a:rPr>
            <a:t>年度決算で</a:t>
          </a:r>
          <a:r>
            <a:rPr kumimoji="1" lang="en-US" altLang="ja-JP" sz="900" b="0" i="0" baseline="0">
              <a:solidFill>
                <a:schemeClr val="dk1"/>
              </a:solidFill>
              <a:effectLst/>
              <a:latin typeface="+mn-ea"/>
              <a:ea typeface="+mn-ea"/>
              <a:cs typeface="+mn-cs"/>
            </a:rPr>
            <a:t>18</a:t>
          </a:r>
          <a:r>
            <a:rPr kumimoji="1" lang="ja-JP" altLang="ja-JP" sz="900" b="0" i="0" baseline="0">
              <a:solidFill>
                <a:schemeClr val="dk1"/>
              </a:solidFill>
              <a:effectLst/>
              <a:latin typeface="+mn-ea"/>
              <a:ea typeface="+mn-ea"/>
              <a:cs typeface="+mn-cs"/>
            </a:rPr>
            <a:t>％を下回り、令和</a:t>
          </a:r>
          <a:r>
            <a:rPr kumimoji="1" lang="ja-JP" altLang="en-US" sz="900" b="0" i="0" baseline="0">
              <a:solidFill>
                <a:schemeClr val="dk1"/>
              </a:solidFill>
              <a:effectLst/>
              <a:latin typeface="+mn-ea"/>
              <a:ea typeface="+mn-ea"/>
              <a:cs typeface="+mn-cs"/>
            </a:rPr>
            <a:t>３</a:t>
          </a:r>
          <a:r>
            <a:rPr kumimoji="1" lang="ja-JP" altLang="ja-JP" sz="900" b="0" i="0" baseline="0">
              <a:solidFill>
                <a:schemeClr val="dk1"/>
              </a:solidFill>
              <a:effectLst/>
              <a:latin typeface="+mn-ea"/>
              <a:ea typeface="+mn-ea"/>
              <a:cs typeface="+mn-cs"/>
            </a:rPr>
            <a:t>年度決算で</a:t>
          </a:r>
          <a:r>
            <a:rPr kumimoji="1" lang="en-US" altLang="ja-JP" sz="900" b="0" i="0" baseline="0">
              <a:solidFill>
                <a:schemeClr val="dk1"/>
              </a:solidFill>
              <a:effectLst/>
              <a:latin typeface="+mn-ea"/>
              <a:ea typeface="+mn-ea"/>
              <a:cs typeface="+mn-cs"/>
            </a:rPr>
            <a:t>11.6</a:t>
          </a:r>
          <a:r>
            <a:rPr kumimoji="1" lang="ja-JP" altLang="ja-JP" sz="900" b="0" i="0" baseline="0">
              <a:solidFill>
                <a:schemeClr val="dk1"/>
              </a:solidFill>
              <a:effectLst/>
              <a:latin typeface="+mn-ea"/>
              <a:ea typeface="+mn-ea"/>
              <a:cs typeface="+mn-cs"/>
            </a:rPr>
            <a:t>％と前年度から</a:t>
          </a:r>
          <a:r>
            <a:rPr kumimoji="1" lang="en-US" altLang="ja-JP" sz="900" b="0" i="0" baseline="0">
              <a:solidFill>
                <a:schemeClr val="dk1"/>
              </a:solidFill>
              <a:effectLst/>
              <a:latin typeface="+mn-ea"/>
              <a:ea typeface="+mn-ea"/>
              <a:cs typeface="+mn-cs"/>
            </a:rPr>
            <a:t>1.5</a:t>
          </a:r>
          <a:r>
            <a:rPr kumimoji="1" lang="ja-JP" altLang="ja-JP" sz="900" b="0" i="0" baseline="0">
              <a:solidFill>
                <a:schemeClr val="dk1"/>
              </a:solidFill>
              <a:effectLst/>
              <a:latin typeface="+mn-ea"/>
              <a:ea typeface="+mn-ea"/>
              <a:cs typeface="+mn-cs"/>
            </a:rPr>
            <a:t>ポイント減少した。これは</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これまで実施した大規模な基盤整備等の償還が終了したことによる地方債残高の減少</a:t>
          </a:r>
          <a:r>
            <a:rPr kumimoji="1" lang="ja-JP" altLang="en-US" sz="900" b="0" i="0" baseline="0">
              <a:solidFill>
                <a:schemeClr val="dk1"/>
              </a:solidFill>
              <a:effectLst/>
              <a:latin typeface="+mn-ea"/>
              <a:ea typeface="+mn-ea"/>
              <a:cs typeface="+mn-cs"/>
            </a:rPr>
            <a:t>とともに、地方交付税において新たな算定項目が追加されたことなどによるものである。</a:t>
          </a:r>
          <a:endParaRPr lang="ja-JP" altLang="ja-JP" sz="900">
            <a:effectLst/>
            <a:latin typeface="+mn-ea"/>
            <a:ea typeface="+mn-ea"/>
          </a:endParaRPr>
        </a:p>
        <a:p>
          <a:r>
            <a:rPr kumimoji="1" lang="ja-JP" altLang="ja-JP" sz="900" b="0" i="0" baseline="0">
              <a:solidFill>
                <a:schemeClr val="dk1"/>
              </a:solidFill>
              <a:effectLst/>
              <a:latin typeface="+mn-ea"/>
              <a:ea typeface="+mn-ea"/>
              <a:cs typeface="+mn-cs"/>
            </a:rPr>
            <a:t>　</a:t>
          </a:r>
          <a:r>
            <a:rPr kumimoji="1" lang="ja-JP" altLang="en-US" sz="900" b="0" i="0" baseline="0">
              <a:solidFill>
                <a:schemeClr val="dk1"/>
              </a:solidFill>
              <a:effectLst/>
              <a:latin typeface="+mn-ea"/>
              <a:ea typeface="+mn-ea"/>
              <a:cs typeface="+mn-cs"/>
            </a:rPr>
            <a:t>しかし、減少傾向にはあるものの、現状では</a:t>
          </a:r>
          <a:r>
            <a:rPr kumimoji="1" lang="ja-JP" altLang="ja-JP" sz="900" b="0" i="0" baseline="0">
              <a:solidFill>
                <a:schemeClr val="dk1"/>
              </a:solidFill>
              <a:effectLst/>
              <a:latin typeface="+mn-ea"/>
              <a:ea typeface="+mn-ea"/>
              <a:cs typeface="+mn-cs"/>
            </a:rPr>
            <a:t>類似団体平均を上回っており、県内でも</a:t>
          </a:r>
          <a:r>
            <a:rPr kumimoji="1" lang="ja-JP" altLang="en-US" sz="900" b="0" i="0" baseline="0">
              <a:solidFill>
                <a:schemeClr val="dk1"/>
              </a:solidFill>
              <a:effectLst/>
              <a:latin typeface="+mn-ea"/>
              <a:ea typeface="+mn-ea"/>
              <a:cs typeface="+mn-cs"/>
            </a:rPr>
            <a:t>依然として高い水準にある</a:t>
          </a:r>
          <a:r>
            <a:rPr kumimoji="1" lang="ja-JP" altLang="ja-JP" sz="900" b="0" i="0" baseline="0">
              <a:solidFill>
                <a:schemeClr val="dk1"/>
              </a:solidFill>
              <a:effectLst/>
              <a:latin typeface="+mn-ea"/>
              <a:ea typeface="+mn-ea"/>
              <a:cs typeface="+mn-cs"/>
            </a:rPr>
            <a:t>ことから、当該年度の起債額を元金償還額以下に抑制するなど</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普通建設事業の適正な計画・管理・</a:t>
          </a:r>
          <a:r>
            <a:rPr kumimoji="1" lang="ja-JP" altLang="en-US" sz="900" b="0" i="0" baseline="0">
              <a:solidFill>
                <a:schemeClr val="dk1"/>
              </a:solidFill>
              <a:effectLst/>
              <a:latin typeface="+mn-ea"/>
              <a:ea typeface="+mn-ea"/>
              <a:cs typeface="+mn-cs"/>
            </a:rPr>
            <a:t>厳選</a:t>
          </a:r>
          <a:r>
            <a:rPr kumimoji="1" lang="ja-JP" altLang="ja-JP" sz="900" b="0" i="0" baseline="0">
              <a:solidFill>
                <a:schemeClr val="dk1"/>
              </a:solidFill>
              <a:effectLst/>
              <a:latin typeface="+mn-ea"/>
              <a:ea typeface="+mn-ea"/>
              <a:cs typeface="+mn-cs"/>
            </a:rPr>
            <a:t>を行い、</a:t>
          </a:r>
          <a:r>
            <a:rPr kumimoji="1" lang="ja-JP" altLang="en-US" sz="900" b="0" i="0" baseline="0">
              <a:solidFill>
                <a:schemeClr val="dk1"/>
              </a:solidFill>
              <a:effectLst/>
              <a:latin typeface="+mn-ea"/>
              <a:ea typeface="+mn-ea"/>
              <a:cs typeface="+mn-cs"/>
            </a:rPr>
            <a:t>長期的視点に立った</a:t>
          </a:r>
          <a:r>
            <a:rPr kumimoji="1" lang="ja-JP" altLang="ja-JP" sz="900" b="0" i="0" baseline="0">
              <a:solidFill>
                <a:schemeClr val="dk1"/>
              </a:solidFill>
              <a:effectLst/>
              <a:latin typeface="+mn-ea"/>
              <a:ea typeface="+mn-ea"/>
              <a:cs typeface="+mn-cs"/>
            </a:rPr>
            <a:t>財政計画による</a:t>
          </a:r>
          <a:r>
            <a:rPr kumimoji="1" lang="ja-JP" altLang="en-US" sz="900" b="0" i="0" baseline="0">
              <a:solidFill>
                <a:schemeClr val="dk1"/>
              </a:solidFill>
              <a:effectLst/>
              <a:latin typeface="+mn-ea"/>
              <a:ea typeface="+mn-ea"/>
              <a:cs typeface="+mn-cs"/>
            </a:rPr>
            <a:t>適切な</a:t>
          </a:r>
          <a:r>
            <a:rPr kumimoji="1" lang="ja-JP" altLang="ja-JP" sz="900" b="0" i="0" baseline="0">
              <a:solidFill>
                <a:schemeClr val="dk1"/>
              </a:solidFill>
              <a:effectLst/>
              <a:latin typeface="+mn-ea"/>
              <a:ea typeface="+mn-ea"/>
              <a:cs typeface="+mn-cs"/>
            </a:rPr>
            <a:t>公債費管理に努める。</a:t>
          </a:r>
          <a:endParaRPr lang="ja-JP" altLang="ja-JP" sz="9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92710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5158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157056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157056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44</xdr:row>
      <xdr:rowOff>149013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財政基盤がぜい弱で</a:t>
          </a:r>
          <a:r>
            <a:rPr kumimoji="1" lang="ja-JP" altLang="ja-JP" sz="1000" b="0" i="0" baseline="0">
              <a:solidFill>
                <a:schemeClr val="dk1"/>
              </a:solidFill>
              <a:effectLst/>
              <a:latin typeface="+mn-lt"/>
              <a:ea typeface="+mn-ea"/>
              <a:cs typeface="+mn-cs"/>
            </a:rPr>
            <a:t>自主財源が乏し</a:t>
          </a:r>
          <a:r>
            <a:rPr kumimoji="1" lang="ja-JP" altLang="en-US" sz="1000" b="0" i="0" baseline="0">
              <a:solidFill>
                <a:schemeClr val="dk1"/>
              </a:solidFill>
              <a:effectLst/>
              <a:latin typeface="+mn-lt"/>
              <a:ea typeface="+mn-ea"/>
              <a:cs typeface="+mn-cs"/>
            </a:rPr>
            <a:t>いために一定程度は</a:t>
          </a:r>
          <a:r>
            <a:rPr kumimoji="1" lang="ja-JP" altLang="ja-JP" sz="1000" b="0" i="0" baseline="0">
              <a:solidFill>
                <a:schemeClr val="dk1"/>
              </a:solidFill>
              <a:effectLst/>
              <a:latin typeface="+mn-lt"/>
              <a:ea typeface="+mn-ea"/>
              <a:cs typeface="+mn-cs"/>
            </a:rPr>
            <a:t>地方債</a:t>
          </a:r>
          <a:r>
            <a:rPr kumimoji="1" lang="ja-JP" altLang="en-US" sz="1000" b="0" i="0" baseline="0">
              <a:solidFill>
                <a:schemeClr val="dk1"/>
              </a:solidFill>
              <a:effectLst/>
              <a:latin typeface="+mn-lt"/>
              <a:ea typeface="+mn-ea"/>
              <a:cs typeface="+mn-cs"/>
            </a:rPr>
            <a:t>に頼らざるを得な</a:t>
          </a:r>
          <a:r>
            <a:rPr kumimoji="1" lang="ja-JP" altLang="ja-JP" sz="1000" b="0" i="0" baseline="0">
              <a:solidFill>
                <a:schemeClr val="dk1"/>
              </a:solidFill>
              <a:effectLst/>
              <a:latin typeface="+mn-lt"/>
              <a:ea typeface="+mn-ea"/>
              <a:cs typeface="+mn-cs"/>
            </a:rPr>
            <a:t>い</a:t>
          </a:r>
          <a:r>
            <a:rPr kumimoji="1" lang="ja-JP" altLang="en-US" sz="1000" b="0" i="0" baseline="0">
              <a:solidFill>
                <a:schemeClr val="dk1"/>
              </a:solidFill>
              <a:effectLst/>
              <a:latin typeface="+mn-lt"/>
              <a:ea typeface="+mn-ea"/>
              <a:cs typeface="+mn-cs"/>
            </a:rPr>
            <a:t>状況において</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事業の厳選に努めた</a:t>
          </a:r>
          <a:r>
            <a:rPr kumimoji="1" lang="ja-JP" altLang="ja-JP" sz="900" b="0" i="0" baseline="0">
              <a:solidFill>
                <a:schemeClr val="dk1"/>
              </a:solidFill>
              <a:effectLst/>
              <a:latin typeface="+mn-lt"/>
              <a:ea typeface="+mn-ea"/>
              <a:cs typeface="+mn-cs"/>
            </a:rPr>
            <a:t>発行抑制とともに、経常経費の見直しなどの歳出抑制を行って財政健全化に努めてきたところであり、その効果</a:t>
          </a:r>
          <a:r>
            <a:rPr kumimoji="1" lang="ja-JP" altLang="en-US" sz="900" b="0" i="0" baseline="0">
              <a:solidFill>
                <a:schemeClr val="dk1"/>
              </a:solidFill>
              <a:effectLst/>
              <a:latin typeface="+mn-lt"/>
              <a:ea typeface="+mn-ea"/>
              <a:cs typeface="+mn-cs"/>
            </a:rPr>
            <a:t>により</a:t>
          </a:r>
          <a:r>
            <a:rPr kumimoji="1" lang="ja-JP" altLang="ja-JP" sz="900" b="0" i="0" baseline="0">
              <a:solidFill>
                <a:schemeClr val="dk1"/>
              </a:solidFill>
              <a:effectLst/>
              <a:latin typeface="+mn-lt"/>
              <a:ea typeface="+mn-ea"/>
              <a:cs typeface="+mn-cs"/>
            </a:rPr>
            <a:t>改善が</a:t>
          </a:r>
          <a:r>
            <a:rPr kumimoji="1" lang="ja-JP" altLang="en-US" sz="900" b="0" i="0" baseline="0">
              <a:solidFill>
                <a:schemeClr val="dk1"/>
              </a:solidFill>
              <a:effectLst/>
              <a:latin typeface="+mn-lt"/>
              <a:ea typeface="+mn-ea"/>
              <a:cs typeface="+mn-cs"/>
            </a:rPr>
            <a:t>進みつつあるといえる。</a:t>
          </a:r>
          <a:endParaRPr lang="ja-JP" altLang="ja-JP" sz="1050">
            <a:effectLst/>
          </a:endParaRPr>
        </a:p>
        <a:p>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前年度に引き続いての</a:t>
          </a:r>
          <a:r>
            <a:rPr kumimoji="1" lang="ja-JP" altLang="ja-JP" sz="900" b="0" i="0" baseline="0">
              <a:solidFill>
                <a:schemeClr val="dk1"/>
              </a:solidFill>
              <a:effectLst/>
              <a:latin typeface="+mn-lt"/>
              <a:ea typeface="+mn-ea"/>
              <a:cs typeface="+mn-cs"/>
            </a:rPr>
            <a:t>減少（</a:t>
          </a:r>
          <a:r>
            <a:rPr kumimoji="1" lang="en-US" altLang="ja-JP" sz="900" b="0" i="0" baseline="0">
              <a:solidFill>
                <a:schemeClr val="dk1"/>
              </a:solidFill>
              <a:effectLst/>
              <a:latin typeface="+mn-lt"/>
              <a:ea typeface="+mn-ea"/>
              <a:cs typeface="+mn-cs"/>
            </a:rPr>
            <a:t>8.5</a:t>
          </a:r>
          <a:r>
            <a:rPr kumimoji="1" lang="ja-JP" altLang="ja-JP" sz="900" b="0" i="0" baseline="0">
              <a:solidFill>
                <a:schemeClr val="dk1"/>
              </a:solidFill>
              <a:effectLst/>
              <a:latin typeface="+mn-lt"/>
              <a:ea typeface="+mn-ea"/>
              <a:cs typeface="+mn-cs"/>
            </a:rPr>
            <a:t>ポイント減）は、</a:t>
          </a:r>
          <a:r>
            <a:rPr kumimoji="1" lang="ja-JP" altLang="en-US" sz="900" b="0" i="0" baseline="0">
              <a:solidFill>
                <a:schemeClr val="dk1"/>
              </a:solidFill>
              <a:effectLst/>
              <a:latin typeface="+mn-lt"/>
              <a:ea typeface="+mn-ea"/>
              <a:cs typeface="+mn-cs"/>
            </a:rPr>
            <a:t>これまで実施した大規模な基盤整備の償還が終了したことなどによる地方債残高の減少とともに、老朽化の進行が著しい公共施設の大規模改修等を見据えての公共施設整備基金の積立てによるものである</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新たなごみ処理施設建設</a:t>
          </a:r>
          <a:r>
            <a:rPr kumimoji="1" lang="ja-JP" altLang="en-US" sz="1000" b="0" i="0" baseline="0">
              <a:solidFill>
                <a:schemeClr val="dk1"/>
              </a:solidFill>
              <a:effectLst/>
              <a:latin typeface="+mn-lt"/>
              <a:ea typeface="+mn-ea"/>
              <a:cs typeface="+mn-cs"/>
            </a:rPr>
            <a:t>等による</a:t>
          </a:r>
          <a:r>
            <a:rPr kumimoji="1" lang="ja-JP" altLang="en-US" sz="900" b="0" i="0" baseline="0">
              <a:solidFill>
                <a:schemeClr val="dk1"/>
              </a:solidFill>
              <a:effectLst/>
              <a:latin typeface="+mn-lt"/>
              <a:ea typeface="+mn-ea"/>
              <a:cs typeface="+mn-cs"/>
            </a:rPr>
            <a:t>地方債発行と整備基金の取崩しなどにより比率の悪化が見込まれることから、財政健全化の推進に配慮しながら、併せて適切な事業執行による町勢発展に努める</a:t>
          </a:r>
          <a:r>
            <a:rPr kumimoji="1"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10583</xdr:rowOff>
    </xdr:from>
    <xdr:to>
      <xdr:col>77</xdr:col>
      <xdr:colOff>44450</xdr:colOff>
      <xdr:row>14</xdr:row>
      <xdr:rowOff>133531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108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133531</xdr:rowOff>
    </xdr:from>
    <xdr:to>
      <xdr:col>72</xdr:col>
      <xdr:colOff>203200</xdr:colOff>
      <xdr:row>15</xdr:row>
      <xdr:rowOff>6894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338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153065</xdr:rowOff>
    </xdr:from>
    <xdr:to>
      <xdr:col>68</xdr:col>
      <xdr:colOff>152400</xdr:colOff>
      <xdr:row>15</xdr:row>
      <xdr:rowOff>6894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336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169108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42471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令和２年度</a:t>
          </a:r>
          <a:r>
            <a:rPr kumimoji="1" lang="ja-JP" altLang="en-US" sz="900" b="0" i="0" baseline="0">
              <a:solidFill>
                <a:schemeClr val="dk1"/>
              </a:solidFill>
              <a:effectLst/>
              <a:latin typeface="+mn-lt"/>
              <a:ea typeface="+mn-ea"/>
              <a:cs typeface="+mn-cs"/>
            </a:rPr>
            <a:t>に施行された</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影響</a:t>
          </a:r>
          <a:r>
            <a:rPr kumimoji="1" lang="ja-JP" altLang="en-US" sz="900" b="0" i="0" baseline="0">
              <a:solidFill>
                <a:schemeClr val="dk1"/>
              </a:solidFill>
              <a:effectLst/>
              <a:latin typeface="+mn-lt"/>
              <a:ea typeface="+mn-ea"/>
              <a:cs typeface="+mn-cs"/>
            </a:rPr>
            <a:t>が落ち着き、</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1.7</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減少</a:t>
          </a:r>
          <a:r>
            <a:rPr kumimoji="1" lang="ja-JP" altLang="en-US" sz="1000" b="0" i="0" baseline="0">
              <a:solidFill>
                <a:schemeClr val="dk1"/>
              </a:solidFill>
              <a:effectLst/>
              <a:latin typeface="+mn-lt"/>
              <a:ea typeface="+mn-ea"/>
              <a:cs typeface="+mn-cs"/>
            </a:rPr>
            <a:t>であった。例年同様に</a:t>
          </a:r>
          <a:r>
            <a:rPr kumimoji="1" lang="ja-JP" altLang="ja-JP" sz="900" b="0" i="0" baseline="0">
              <a:solidFill>
                <a:schemeClr val="dk1"/>
              </a:solidFill>
              <a:effectLst/>
              <a:latin typeface="+mn-lt"/>
              <a:ea typeface="+mn-ea"/>
              <a:cs typeface="+mn-cs"/>
            </a:rPr>
            <a:t>類似団体平均を下回っている</a:t>
          </a:r>
          <a:r>
            <a:rPr kumimoji="1" lang="ja-JP" altLang="en-US" sz="900" b="0" i="0" baseline="0">
              <a:solidFill>
                <a:schemeClr val="dk1"/>
              </a:solidFill>
              <a:effectLst/>
              <a:latin typeface="+mn-lt"/>
              <a:ea typeface="+mn-ea"/>
              <a:cs typeface="+mn-cs"/>
            </a:rPr>
            <a:t>ものの</a:t>
          </a:r>
          <a:r>
            <a:rPr kumimoji="1" lang="ja-JP" altLang="ja-JP" sz="900" b="0" i="0" baseline="0">
              <a:solidFill>
                <a:schemeClr val="dk1"/>
              </a:solidFill>
              <a:effectLst/>
              <a:latin typeface="+mn-lt"/>
              <a:ea typeface="+mn-ea"/>
              <a:cs typeface="+mn-cs"/>
            </a:rPr>
            <a:t>、当町は本庁舎</a:t>
          </a:r>
          <a:r>
            <a:rPr kumimoji="1" lang="ja-JP" altLang="en-US" sz="900" b="0" i="0" baseline="0">
              <a:solidFill>
                <a:schemeClr val="dk1"/>
              </a:solidFill>
              <a:effectLst/>
              <a:latin typeface="+mn-lt"/>
              <a:ea typeface="+mn-ea"/>
              <a:cs typeface="+mn-cs"/>
            </a:rPr>
            <a:t>以外に</a:t>
          </a:r>
          <a:r>
            <a:rPr kumimoji="1" lang="ja-JP" altLang="ja-JP" sz="900" b="0" i="0" baseline="0">
              <a:solidFill>
                <a:schemeClr val="dk1"/>
              </a:solidFill>
              <a:effectLst/>
              <a:latin typeface="+mn-lt"/>
              <a:ea typeface="+mn-ea"/>
              <a:cs typeface="+mn-cs"/>
            </a:rPr>
            <a:t>６</a:t>
          </a:r>
          <a:r>
            <a:rPr kumimoji="1" lang="ja-JP" altLang="en-US" sz="900" b="0" i="0" baseline="0">
              <a:solidFill>
                <a:schemeClr val="dk1"/>
              </a:solidFill>
              <a:effectLst/>
              <a:latin typeface="+mn-lt"/>
              <a:ea typeface="+mn-ea"/>
              <a:cs typeface="+mn-cs"/>
            </a:rPr>
            <a:t>か所の</a:t>
          </a:r>
          <a:r>
            <a:rPr kumimoji="1" lang="ja-JP" altLang="ja-JP" sz="900" b="0" i="0" baseline="0">
              <a:solidFill>
                <a:schemeClr val="dk1"/>
              </a:solidFill>
              <a:effectLst/>
              <a:latin typeface="+mn-lt"/>
              <a:ea typeface="+mn-ea"/>
              <a:cs typeface="+mn-cs"/>
            </a:rPr>
            <a:t>出張所</a:t>
          </a:r>
          <a:r>
            <a:rPr kumimoji="1" lang="ja-JP" altLang="en-US" sz="900" b="0" i="0" baseline="0">
              <a:solidFill>
                <a:schemeClr val="dk1"/>
              </a:solidFill>
              <a:effectLst/>
              <a:latin typeface="+mn-lt"/>
              <a:ea typeface="+mn-ea"/>
              <a:cs typeface="+mn-cs"/>
            </a:rPr>
            <a:t>を設置するとともに、</a:t>
          </a:r>
          <a:r>
            <a:rPr kumimoji="1" lang="ja-JP" altLang="ja-JP" sz="900" b="0" i="0" baseline="0">
              <a:solidFill>
                <a:schemeClr val="dk1"/>
              </a:solidFill>
              <a:effectLst/>
              <a:latin typeface="+mn-lt"/>
              <a:ea typeface="+mn-ea"/>
              <a:cs typeface="+mn-cs"/>
            </a:rPr>
            <a:t>屋久島と口永良部島間で町営船を運航して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さらには福祉事務所を設置</a:t>
          </a:r>
          <a:r>
            <a:rPr kumimoji="1" lang="ja-JP" altLang="en-US" sz="900" b="0" i="0" baseline="0">
              <a:solidFill>
                <a:schemeClr val="dk1"/>
              </a:solidFill>
              <a:effectLst/>
              <a:latin typeface="+mn-lt"/>
              <a:ea typeface="+mn-ea"/>
              <a:cs typeface="+mn-cs"/>
            </a:rPr>
            <a:t>するなど</a:t>
          </a:r>
          <a:r>
            <a:rPr kumimoji="1" lang="ja-JP" altLang="ja-JP" sz="900" b="0" i="0" baseline="0">
              <a:solidFill>
                <a:schemeClr val="dk1"/>
              </a:solidFill>
              <a:effectLst/>
              <a:latin typeface="+mn-lt"/>
              <a:ea typeface="+mn-ea"/>
              <a:cs typeface="+mn-cs"/>
            </a:rPr>
            <a:t>類似団体に比べて職員数</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多</a:t>
          </a:r>
          <a:r>
            <a:rPr kumimoji="1" lang="ja-JP" altLang="en-US" sz="900" b="0" i="0" baseline="0">
              <a:solidFill>
                <a:schemeClr val="dk1"/>
              </a:solidFill>
              <a:effectLst/>
              <a:latin typeface="+mn-lt"/>
              <a:ea typeface="+mn-ea"/>
              <a:cs typeface="+mn-cs"/>
            </a:rPr>
            <a:t>くなる要因を抱えており、</a:t>
          </a:r>
          <a:r>
            <a:rPr kumimoji="1" lang="ja-JP" altLang="ja-JP" sz="900" b="0" i="0" baseline="0">
              <a:solidFill>
                <a:schemeClr val="dk1"/>
              </a:solidFill>
              <a:effectLst/>
              <a:latin typeface="+mn-lt"/>
              <a:ea typeface="+mn-ea"/>
              <a:cs typeface="+mn-cs"/>
            </a:rPr>
            <a:t>経常人件費は高い状況にある。</a:t>
          </a:r>
          <a:r>
            <a:rPr kumimoji="1" lang="ja-JP" altLang="en-US" sz="1000" b="0" i="0" baseline="0">
              <a:solidFill>
                <a:schemeClr val="dk1"/>
              </a:solidFill>
              <a:effectLst/>
              <a:latin typeface="+mn-lt"/>
              <a:ea typeface="+mn-ea"/>
              <a:cs typeface="+mn-cs"/>
            </a:rPr>
            <a:t>住民ニーズが</a:t>
          </a:r>
          <a:r>
            <a:rPr kumimoji="1" lang="ja-JP" altLang="ja-JP" sz="1000" b="0" i="0" baseline="0">
              <a:solidFill>
                <a:schemeClr val="dk1"/>
              </a:solidFill>
              <a:effectLst/>
              <a:latin typeface="+mn-lt"/>
              <a:ea typeface="+mn-ea"/>
              <a:cs typeface="+mn-cs"/>
            </a:rPr>
            <a:t>複雑化、多様化する</a:t>
          </a:r>
          <a:r>
            <a:rPr kumimoji="1" lang="ja-JP" altLang="en-US" sz="1000" b="0" i="0" baseline="0">
              <a:solidFill>
                <a:schemeClr val="dk1"/>
              </a:solidFill>
              <a:effectLst/>
              <a:latin typeface="+mn-lt"/>
              <a:ea typeface="+mn-ea"/>
              <a:cs typeface="+mn-cs"/>
            </a:rPr>
            <a:t>傾向にある中で、</a:t>
          </a:r>
          <a:r>
            <a:rPr kumimoji="1" lang="ja-JP" altLang="ja-JP" sz="1000" b="0" i="0" baseline="0">
              <a:solidFill>
                <a:schemeClr val="dk1"/>
              </a:solidFill>
              <a:effectLst/>
              <a:latin typeface="+mn-lt"/>
              <a:ea typeface="+mn-ea"/>
              <a:cs typeface="+mn-cs"/>
            </a:rPr>
            <a:t>適切に行政サービスを提供できるよう</a:t>
          </a:r>
          <a:r>
            <a:rPr kumimoji="1" lang="ja-JP" altLang="en-US" sz="1000" b="0" i="0" baseline="0">
              <a:solidFill>
                <a:schemeClr val="dk1"/>
              </a:solidFill>
              <a:effectLst/>
              <a:latin typeface="+mn-lt"/>
              <a:ea typeface="+mn-ea"/>
              <a:cs typeface="+mn-cs"/>
            </a:rPr>
            <a:t>な</a:t>
          </a:r>
          <a:r>
            <a:rPr kumimoji="1" lang="ja-JP" altLang="ja-JP" sz="900" b="0" i="0" baseline="0">
              <a:solidFill>
                <a:schemeClr val="dk1"/>
              </a:solidFill>
              <a:effectLst/>
              <a:latin typeface="+mn-lt"/>
              <a:ea typeface="+mn-ea"/>
              <a:cs typeface="+mn-cs"/>
            </a:rPr>
            <a:t>組織再編や人員配置の見直し等を行い、適正な</a:t>
          </a:r>
          <a:r>
            <a:rPr kumimoji="1" lang="ja-JP" altLang="en-US" sz="900" b="0" i="0" baseline="0">
              <a:solidFill>
                <a:schemeClr val="dk1"/>
              </a:solidFill>
              <a:effectLst/>
              <a:latin typeface="+mn-lt"/>
              <a:ea typeface="+mn-ea"/>
              <a:cs typeface="+mn-cs"/>
            </a:rPr>
            <a:t>職員定数管理に努めていき</a:t>
          </a:r>
          <a:r>
            <a:rPr kumimoji="1" lang="ja-JP" altLang="ja-JP" sz="900" b="0" i="0" baseline="0">
              <a:solidFill>
                <a:schemeClr val="dk1"/>
              </a:solidFill>
              <a:effectLst/>
              <a:latin typeface="+mn-lt"/>
              <a:ea typeface="+mn-ea"/>
              <a:cs typeface="+mn-cs"/>
            </a:rPr>
            <a:t>たい。</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17272</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465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129286</xdr:rowOff>
    </xdr:from>
    <xdr:to>
      <xdr:col>19</xdr:col>
      <xdr:colOff>187325</xdr:colOff>
      <xdr:row>34</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871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32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137922</xdr:rowOff>
    </xdr:from>
    <xdr:to>
      <xdr:col>24</xdr:col>
      <xdr:colOff>76200</xdr:colOff>
      <xdr:row>34</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78486</xdr:rowOff>
    </xdr:from>
    <xdr:to>
      <xdr:col>15</xdr:col>
      <xdr:colOff>149225</xdr:colOff>
      <xdr:row>34</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前年度より</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ポイント減少し</a:t>
          </a:r>
          <a:r>
            <a:rPr kumimoji="1" lang="ja-JP" altLang="en-US" sz="900" b="0" i="0" baseline="0">
              <a:solidFill>
                <a:schemeClr val="dk1"/>
              </a:solidFill>
              <a:effectLst/>
              <a:latin typeface="+mn-lt"/>
              <a:ea typeface="+mn-ea"/>
              <a:cs typeface="+mn-cs"/>
            </a:rPr>
            <a:t>たところではあるが</a:t>
          </a:r>
          <a:r>
            <a:rPr kumimoji="1" lang="ja-JP" altLang="ja-JP" sz="900" b="0" i="0" baseline="0">
              <a:solidFill>
                <a:schemeClr val="dk1"/>
              </a:solidFill>
              <a:effectLst/>
              <a:latin typeface="+mn-lt"/>
              <a:ea typeface="+mn-ea"/>
              <a:cs typeface="+mn-cs"/>
            </a:rPr>
            <a:t>、類似団体平均及び県平均を</a:t>
          </a:r>
          <a:r>
            <a:rPr kumimoji="1" lang="ja-JP" altLang="en-US" sz="900" b="0" i="0" baseline="0">
              <a:solidFill>
                <a:schemeClr val="dk1"/>
              </a:solidFill>
              <a:effectLst/>
              <a:latin typeface="+mn-lt"/>
              <a:ea typeface="+mn-ea"/>
              <a:cs typeface="+mn-cs"/>
            </a:rPr>
            <a:t>依然として</a:t>
          </a:r>
          <a:r>
            <a:rPr kumimoji="1" lang="ja-JP" altLang="ja-JP" sz="900" b="0" i="0" baseline="0">
              <a:solidFill>
                <a:schemeClr val="dk1"/>
              </a:solidFill>
              <a:effectLst/>
              <a:latin typeface="+mn-lt"/>
              <a:ea typeface="+mn-ea"/>
              <a:cs typeface="+mn-cs"/>
            </a:rPr>
            <a:t>上回っている。</a:t>
          </a:r>
          <a:r>
            <a:rPr kumimoji="1" lang="ja-JP" altLang="en-US" sz="900" b="0" i="0" baseline="0">
              <a:solidFill>
                <a:schemeClr val="dk1"/>
              </a:solidFill>
              <a:effectLst/>
              <a:latin typeface="+mn-lt"/>
              <a:ea typeface="+mn-ea"/>
              <a:cs typeface="+mn-cs"/>
            </a:rPr>
            <a:t>これは、</a:t>
          </a:r>
          <a:r>
            <a:rPr kumimoji="1" lang="ja-JP" altLang="ja-JP" sz="900" b="0" i="0" baseline="0">
              <a:solidFill>
                <a:schemeClr val="dk1"/>
              </a:solidFill>
              <a:effectLst/>
              <a:latin typeface="+mn-lt"/>
              <a:ea typeface="+mn-ea"/>
              <a:cs typeface="+mn-cs"/>
            </a:rPr>
            <a:t>本庁舎のほか６</a:t>
          </a:r>
          <a:r>
            <a:rPr kumimoji="1" lang="ja-JP" altLang="en-US" sz="900" b="0" i="0" baseline="0">
              <a:solidFill>
                <a:schemeClr val="dk1"/>
              </a:solidFill>
              <a:effectLst/>
              <a:latin typeface="+mn-lt"/>
              <a:ea typeface="+mn-ea"/>
              <a:cs typeface="+mn-cs"/>
            </a:rPr>
            <a:t>つの</a:t>
          </a:r>
          <a:r>
            <a:rPr kumimoji="1" lang="ja-JP" altLang="ja-JP" sz="900" b="0" i="0" baseline="0">
              <a:solidFill>
                <a:schemeClr val="dk1"/>
              </a:solidFill>
              <a:effectLst/>
              <a:latin typeface="+mn-lt"/>
              <a:ea typeface="+mn-ea"/>
              <a:cs typeface="+mn-cs"/>
            </a:rPr>
            <a:t>出張所を抱えていることや、</a:t>
          </a:r>
          <a:r>
            <a:rPr kumimoji="1" lang="ja-JP" altLang="en-US" sz="900" b="0" i="0" baseline="0">
              <a:solidFill>
                <a:schemeClr val="dk1"/>
              </a:solidFill>
              <a:effectLst/>
              <a:latin typeface="+mn-lt"/>
              <a:ea typeface="+mn-ea"/>
              <a:cs typeface="+mn-cs"/>
            </a:rPr>
            <a:t>旧町で整備した類似施設の統廃合が住民感情への配慮もあって進んでいないこと、</a:t>
          </a:r>
          <a:r>
            <a:rPr kumimoji="1" lang="ja-JP" altLang="ja-JP" sz="900" b="0" i="0" baseline="0">
              <a:solidFill>
                <a:schemeClr val="dk1"/>
              </a:solidFill>
              <a:effectLst/>
              <a:latin typeface="+mn-lt"/>
              <a:ea typeface="+mn-ea"/>
              <a:cs typeface="+mn-cs"/>
            </a:rPr>
            <a:t>ごみ処理施設及びし尿処理施設</a:t>
          </a:r>
          <a:r>
            <a:rPr kumimoji="1" lang="ja-JP" altLang="en-US" sz="900" b="0" i="0" baseline="0">
              <a:solidFill>
                <a:schemeClr val="dk1"/>
              </a:solidFill>
              <a:effectLst/>
              <a:latin typeface="+mn-lt"/>
              <a:ea typeface="+mn-ea"/>
              <a:cs typeface="+mn-cs"/>
            </a:rPr>
            <a:t>において環境に配慮したリサイクル費用</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が多額である</a:t>
          </a:r>
          <a:r>
            <a:rPr kumimoji="1" lang="ja-JP" altLang="ja-JP" sz="900" b="0" i="0" baseline="0">
              <a:solidFill>
                <a:schemeClr val="dk1"/>
              </a:solidFill>
              <a:effectLst/>
              <a:latin typeface="+mn-lt"/>
              <a:ea typeface="+mn-ea"/>
              <a:cs typeface="+mn-cs"/>
            </a:rPr>
            <a:t>こと</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が</a:t>
          </a:r>
          <a:r>
            <a:rPr kumimoji="1" lang="ja-JP" altLang="en-US" sz="900" b="0" i="0" baseline="0">
              <a:solidFill>
                <a:schemeClr val="dk1"/>
              </a:solidFill>
              <a:effectLst/>
              <a:latin typeface="+mn-lt"/>
              <a:ea typeface="+mn-ea"/>
              <a:cs typeface="+mn-cs"/>
            </a:rPr>
            <a:t>要因として</a:t>
          </a:r>
          <a:r>
            <a:rPr kumimoji="1" lang="ja-JP" altLang="ja-JP" sz="900" b="0" i="0" baseline="0">
              <a:solidFill>
                <a:schemeClr val="dk1"/>
              </a:solidFill>
              <a:effectLst/>
              <a:latin typeface="+mn-lt"/>
              <a:ea typeface="+mn-ea"/>
              <a:cs typeface="+mn-cs"/>
            </a:rPr>
            <a:t>挙げられる。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これまで継続して経常経費削減に取り組んで</a:t>
          </a:r>
          <a:r>
            <a:rPr kumimoji="1" lang="ja-JP" altLang="en-US" sz="900" b="0" i="0" baseline="0">
              <a:solidFill>
                <a:schemeClr val="dk1"/>
              </a:solidFill>
              <a:effectLst/>
              <a:latin typeface="+mn-lt"/>
              <a:ea typeface="+mn-ea"/>
              <a:cs typeface="+mn-cs"/>
            </a:rPr>
            <a:t>おり、事務的経費の大きな削減は見込めないことから</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公共施設総合管理計画に基づいた個別計画の実践によ</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施設の統廃合等を進めて適正規模の施設管理による物件費の削減に努めたい。</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39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21</xdr:row>
      <xdr:rowOff>91622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090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37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136072</xdr:rowOff>
    </xdr:from>
    <xdr:to>
      <xdr:col>65</xdr:col>
      <xdr:colOff>53975</xdr:colOff>
      <xdr:row>21</xdr:row>
      <xdr:rowOff>66222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50999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における医療費は増加傾向にあり、生活費及び住宅費も高止まりの状況にある。また、</a:t>
          </a:r>
          <a:r>
            <a:rPr kumimoji="1" lang="ja-JP" altLang="ja-JP" sz="900" b="0" i="0" baseline="0">
              <a:solidFill>
                <a:schemeClr val="dk1"/>
              </a:solidFill>
              <a:effectLst/>
              <a:latin typeface="+mn-lt"/>
              <a:ea typeface="+mn-ea"/>
              <a:cs typeface="+mn-cs"/>
            </a:rPr>
            <a:t>自立支援給付費の増加</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顕著</a:t>
          </a:r>
          <a:r>
            <a:rPr kumimoji="1" lang="ja-JP" altLang="en-US" sz="900" b="0" i="0" baseline="0">
              <a:solidFill>
                <a:schemeClr val="dk1"/>
              </a:solidFill>
              <a:effectLst/>
              <a:latin typeface="+mn-lt"/>
              <a:ea typeface="+mn-ea"/>
              <a:cs typeface="+mn-cs"/>
            </a:rPr>
            <a:t>であり、さらに</a:t>
          </a:r>
          <a:r>
            <a:rPr kumimoji="1" lang="ja-JP" altLang="ja-JP" sz="900" b="0" i="0" baseline="0">
              <a:solidFill>
                <a:schemeClr val="dk1"/>
              </a:solidFill>
              <a:effectLst/>
              <a:latin typeface="+mn-lt"/>
              <a:ea typeface="+mn-ea"/>
              <a:cs typeface="+mn-cs"/>
            </a:rPr>
            <a:t>、コロナ禍に</a:t>
          </a:r>
          <a:r>
            <a:rPr kumimoji="1" lang="ja-JP" altLang="en-US" sz="900" b="0" i="0" baseline="0">
              <a:solidFill>
                <a:schemeClr val="dk1"/>
              </a:solidFill>
              <a:effectLst/>
              <a:latin typeface="+mn-lt"/>
              <a:ea typeface="+mn-ea"/>
              <a:cs typeface="+mn-cs"/>
            </a:rPr>
            <a:t>おける</a:t>
          </a:r>
          <a:r>
            <a:rPr kumimoji="1" lang="ja-JP" altLang="ja-JP" sz="900" b="0" i="0" baseline="0">
              <a:solidFill>
                <a:schemeClr val="dk1"/>
              </a:solidFill>
              <a:effectLst/>
              <a:latin typeface="+mn-lt"/>
              <a:ea typeface="+mn-ea"/>
              <a:cs typeface="+mn-cs"/>
            </a:rPr>
            <a:t>子育て世帯への支援</a:t>
          </a:r>
          <a:r>
            <a:rPr kumimoji="1" lang="ja-JP" altLang="en-US" sz="900" b="0" i="0" baseline="0">
              <a:solidFill>
                <a:schemeClr val="dk1"/>
              </a:solidFill>
              <a:effectLst/>
              <a:latin typeface="+mn-lt"/>
              <a:ea typeface="+mn-ea"/>
              <a:cs typeface="+mn-cs"/>
            </a:rPr>
            <a:t>などにより、</a:t>
          </a:r>
          <a:r>
            <a:rPr kumimoji="1" lang="ja-JP" altLang="ja-JP"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増加した。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扶助費は時代の流れや社会の様子が反映されることから、社会情勢の変化や保護者のニーズになどに応じた</a:t>
          </a:r>
          <a:r>
            <a:rPr kumimoji="1" lang="ja-JP" altLang="ja-JP" sz="900" b="0" i="0" baseline="0">
              <a:solidFill>
                <a:schemeClr val="dk1"/>
              </a:solidFill>
              <a:effectLst/>
              <a:latin typeface="+mn-lt"/>
              <a:ea typeface="+mn-ea"/>
              <a:cs typeface="+mn-cs"/>
            </a:rPr>
            <a:t>サービスを的確に</a:t>
          </a:r>
          <a:r>
            <a:rPr kumimoji="1" lang="ja-JP" altLang="en-US" sz="900" b="0" i="0" baseline="0">
              <a:solidFill>
                <a:schemeClr val="dk1"/>
              </a:solidFill>
              <a:effectLst/>
              <a:latin typeface="+mn-lt"/>
              <a:ea typeface="+mn-ea"/>
              <a:cs typeface="+mn-cs"/>
            </a:rPr>
            <a:t>捉えて実施し</a:t>
          </a:r>
          <a:r>
            <a:rPr kumimoji="1" lang="ja-JP" altLang="ja-JP" sz="900" b="0" i="0" baseline="0">
              <a:solidFill>
                <a:schemeClr val="dk1"/>
              </a:solidFill>
              <a:effectLst/>
              <a:latin typeface="+mn-lt"/>
              <a:ea typeface="+mn-ea"/>
              <a:cs typeface="+mn-cs"/>
            </a:rPr>
            <a:t>ていくとともに、</a:t>
          </a:r>
          <a:r>
            <a:rPr kumimoji="1" lang="ja-JP" altLang="en-US" sz="900" b="0" i="0" baseline="0">
              <a:solidFill>
                <a:schemeClr val="dk1"/>
              </a:solidFill>
              <a:effectLst/>
              <a:latin typeface="+mn-lt"/>
              <a:ea typeface="+mn-ea"/>
              <a:cs typeface="+mn-cs"/>
            </a:rPr>
            <a:t>抑制に向けて介護予防や健康づくりなどの</a:t>
          </a:r>
          <a:r>
            <a:rPr kumimoji="1" lang="ja-JP" altLang="ja-JP" sz="900" b="0" i="0" baseline="0">
              <a:solidFill>
                <a:schemeClr val="dk1"/>
              </a:solidFill>
              <a:effectLst/>
              <a:latin typeface="+mn-lt"/>
              <a:ea typeface="+mn-ea"/>
              <a:cs typeface="+mn-cs"/>
            </a:rPr>
            <a:t>サービス等の充実を図り、予防段階での取組みをしっかりと進めていく。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a:t>
          </a:r>
          <a:r>
            <a:rPr kumimoji="1" lang="ja-JP" altLang="en-US" sz="900" b="0" i="0" baseline="0">
              <a:solidFill>
                <a:schemeClr val="dk1"/>
              </a:solidFill>
              <a:effectLst/>
              <a:latin typeface="+mn-lt"/>
              <a:ea typeface="+mn-ea"/>
              <a:cs typeface="+mn-cs"/>
            </a:rPr>
            <a:t>同値であるが、内訳としては繰出金が減少し、維持補修費が増加しており、</a:t>
          </a:r>
          <a:r>
            <a:rPr kumimoji="1" lang="ja-JP" altLang="ja-JP" sz="900" b="0" i="0" baseline="0">
              <a:solidFill>
                <a:schemeClr val="dk1"/>
              </a:solidFill>
              <a:effectLst/>
              <a:latin typeface="+mn-lt"/>
              <a:ea typeface="+mn-ea"/>
              <a:cs typeface="+mn-cs"/>
            </a:rPr>
            <a:t>類似団体平均と</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比較</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4.1</a:t>
          </a:r>
          <a:r>
            <a:rPr kumimoji="1" lang="ja-JP" altLang="ja-JP" sz="900" b="0" i="0" baseline="0">
              <a:solidFill>
                <a:schemeClr val="dk1"/>
              </a:solidFill>
              <a:effectLst/>
              <a:latin typeface="+mn-lt"/>
              <a:ea typeface="+mn-ea"/>
              <a:cs typeface="+mn-cs"/>
            </a:rPr>
            <a:t>ポイントの差となっ</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。本町は公債費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物件費の割合が高いことから、他の費目が総じて低く抑えられている状況にある。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特別会計</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運営については、少子高齢化の進展などにより総じて厳しい状況にあるため</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医療費抑制のための</a:t>
          </a:r>
          <a:r>
            <a:rPr kumimoji="1" lang="ja-JP" altLang="en-US" sz="900" b="0" i="0" baseline="0">
              <a:solidFill>
                <a:schemeClr val="dk1"/>
              </a:solidFill>
              <a:effectLst/>
              <a:latin typeface="+mn-lt"/>
              <a:ea typeface="+mn-ea"/>
              <a:cs typeface="+mn-cs"/>
            </a:rPr>
            <a:t>健康づくりなどの</a:t>
          </a:r>
          <a:r>
            <a:rPr kumimoji="1" lang="ja-JP" altLang="ja-JP" sz="900" b="0" i="0" baseline="0">
              <a:solidFill>
                <a:schemeClr val="dk1"/>
              </a:solidFill>
              <a:effectLst/>
              <a:latin typeface="+mn-lt"/>
              <a:ea typeface="+mn-ea"/>
              <a:cs typeface="+mn-cs"/>
            </a:rPr>
            <a:t>各種サービス</a:t>
          </a:r>
          <a:r>
            <a:rPr kumimoji="1" lang="ja-JP" altLang="en-US" sz="900" b="0" i="0" baseline="0">
              <a:solidFill>
                <a:schemeClr val="dk1"/>
              </a:solidFill>
              <a:effectLst/>
              <a:latin typeface="+mn-lt"/>
              <a:ea typeface="+mn-ea"/>
              <a:cs typeface="+mn-cs"/>
            </a:rPr>
            <a:t>の一層の推進</a:t>
          </a:r>
          <a:r>
            <a:rPr kumimoji="1" lang="ja-JP" altLang="ja-JP" sz="900" b="0" i="0" baseline="0">
              <a:solidFill>
                <a:schemeClr val="dk1"/>
              </a:solidFill>
              <a:effectLst/>
              <a:latin typeface="+mn-lt"/>
              <a:ea typeface="+mn-ea"/>
              <a:cs typeface="+mn-cs"/>
            </a:rPr>
            <a:t>に努める必要がある。</a:t>
          </a:r>
          <a:r>
            <a:rPr kumimoji="1" lang="ja-JP" altLang="en-US" sz="900" b="0" i="0" baseline="0">
              <a:solidFill>
                <a:schemeClr val="dk1"/>
              </a:solidFill>
              <a:effectLst/>
              <a:latin typeface="+mn-lt"/>
              <a:ea typeface="+mn-ea"/>
              <a:cs typeface="+mn-cs"/>
            </a:rPr>
            <a:t>また、維持補修費については、</a:t>
          </a:r>
          <a:r>
            <a:rPr kumimoji="1" lang="ja-JP" altLang="ja-JP" sz="900" b="0" i="0" baseline="0">
              <a:solidFill>
                <a:schemeClr val="dk1"/>
              </a:solidFill>
              <a:effectLst/>
              <a:latin typeface="+mn-lt"/>
              <a:ea typeface="+mn-ea"/>
              <a:cs typeface="+mn-cs"/>
            </a:rPr>
            <a:t>旧町</a:t>
          </a:r>
          <a:r>
            <a:rPr kumimoji="1" lang="ja-JP" altLang="en-US" sz="900" b="0" i="0" baseline="0">
              <a:solidFill>
                <a:schemeClr val="dk1"/>
              </a:solidFill>
              <a:effectLst/>
              <a:latin typeface="+mn-lt"/>
              <a:ea typeface="+mn-ea"/>
              <a:cs typeface="+mn-cs"/>
            </a:rPr>
            <a:t>において</a:t>
          </a:r>
          <a:r>
            <a:rPr kumimoji="1" lang="ja-JP" altLang="ja-JP" sz="900" b="0" i="0" baseline="0">
              <a:solidFill>
                <a:schemeClr val="dk1"/>
              </a:solidFill>
              <a:effectLst/>
              <a:latin typeface="+mn-lt"/>
              <a:ea typeface="+mn-ea"/>
              <a:cs typeface="+mn-cs"/>
            </a:rPr>
            <a:t>整備</a:t>
          </a:r>
          <a:r>
            <a:rPr kumimoji="1" lang="ja-JP" altLang="en-US" sz="900" b="0" i="0" baseline="0">
              <a:solidFill>
                <a:schemeClr val="dk1"/>
              </a:solidFill>
              <a:effectLst/>
              <a:latin typeface="+mn-lt"/>
              <a:ea typeface="+mn-ea"/>
              <a:cs typeface="+mn-cs"/>
            </a:rPr>
            <a:t>された施設の老朽化等が進んで増加傾向にあることから、</a:t>
          </a:r>
          <a:r>
            <a:rPr kumimoji="1" lang="ja-JP" altLang="ja-JP" sz="900" b="0" i="0" baseline="0">
              <a:solidFill>
                <a:schemeClr val="dk1"/>
              </a:solidFill>
              <a:effectLst/>
              <a:latin typeface="+mn-lt"/>
              <a:ea typeface="+mn-ea"/>
              <a:cs typeface="+mn-cs"/>
            </a:rPr>
            <a:t>公共施設総合管理計画に基づいた統廃合等を進め</a:t>
          </a:r>
          <a:r>
            <a:rPr kumimoji="1" lang="ja-JP" altLang="en-US" sz="900" b="0" i="0" baseline="0">
              <a:solidFill>
                <a:schemeClr val="dk1"/>
              </a:solidFill>
              <a:effectLst/>
              <a:latin typeface="+mn-lt"/>
              <a:ea typeface="+mn-ea"/>
              <a:cs typeface="+mn-cs"/>
            </a:rPr>
            <a:t>て削減に努めていく。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類似団体平均</a:t>
          </a:r>
          <a:r>
            <a:rPr kumimoji="1" lang="ja-JP" altLang="en-US" sz="900" b="0" i="0" baseline="0">
              <a:solidFill>
                <a:schemeClr val="dk1"/>
              </a:solidFill>
              <a:effectLst/>
              <a:latin typeface="+mn-lt"/>
              <a:ea typeface="+mn-ea"/>
              <a:cs typeface="+mn-cs"/>
            </a:rPr>
            <a:t>を下回って</a:t>
          </a:r>
          <a:r>
            <a:rPr kumimoji="1" lang="ja-JP" altLang="ja-JP" sz="900" b="0" i="0" baseline="0">
              <a:solidFill>
                <a:schemeClr val="dk1"/>
              </a:solidFill>
              <a:effectLst/>
              <a:latin typeface="+mn-lt"/>
              <a:ea typeface="+mn-ea"/>
              <a:cs typeface="+mn-cs"/>
            </a:rPr>
            <a:t>いるものの、これは本町では公債費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物件費の割合が高いことから、他の費目が総じて低く抑えられていることに起因する。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公債費の占める割合が高い当町では、他の経常経費の削減に努めなければならず、各種団体への補助金等については、これまで</a:t>
          </a:r>
          <a:r>
            <a:rPr kumimoji="1" lang="ja-JP" altLang="en-US" sz="900" b="0" i="0" baseline="0">
              <a:solidFill>
                <a:schemeClr val="dk1"/>
              </a:solidFill>
              <a:effectLst/>
              <a:latin typeface="+mn-lt"/>
              <a:ea typeface="+mn-ea"/>
              <a:cs typeface="+mn-cs"/>
            </a:rPr>
            <a:t>重点的に</a:t>
          </a:r>
          <a:r>
            <a:rPr kumimoji="1" lang="ja-JP" altLang="ja-JP" sz="900" b="0" i="0" baseline="0">
              <a:solidFill>
                <a:schemeClr val="dk1"/>
              </a:solidFill>
              <a:effectLst/>
              <a:latin typeface="+mn-lt"/>
              <a:ea typeface="+mn-ea"/>
              <a:cs typeface="+mn-cs"/>
            </a:rPr>
            <a:t>精査及び見直しを実施してきたところであ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今後も継続的に必要性の低い補助金は見直しや廃止を行う方針である</a:t>
          </a:r>
          <a:r>
            <a:rPr kumimoji="1" lang="ja-JP" altLang="en-US" sz="900" b="0" i="0" baseline="0">
              <a:solidFill>
                <a:schemeClr val="dk1"/>
              </a:solidFill>
              <a:effectLst/>
              <a:latin typeface="+mn-lt"/>
              <a:ea typeface="+mn-ea"/>
              <a:cs typeface="+mn-cs"/>
            </a:rPr>
            <a:t>が、生活環境の向上に資するなどの真に必要なものについては、</a:t>
          </a:r>
          <a:r>
            <a:rPr kumimoji="1" lang="ja-JP" altLang="ja-JP" sz="900" b="0" i="0" baseline="0">
              <a:solidFill>
                <a:schemeClr val="dk1"/>
              </a:solidFill>
              <a:effectLst/>
              <a:latin typeface="+mn-lt"/>
              <a:ea typeface="+mn-ea"/>
              <a:cs typeface="+mn-cs"/>
            </a:rPr>
            <a:t>住民ニーズ</a:t>
          </a:r>
          <a:r>
            <a:rPr kumimoji="1" lang="ja-JP" altLang="en-US" sz="900" b="0" i="0" baseline="0">
              <a:solidFill>
                <a:schemeClr val="dk1"/>
              </a:solidFill>
              <a:effectLst/>
              <a:latin typeface="+mn-lt"/>
              <a:ea typeface="+mn-ea"/>
              <a:cs typeface="+mn-cs"/>
            </a:rPr>
            <a:t>を的確に捉えて</a:t>
          </a:r>
          <a:r>
            <a:rPr kumimoji="1" lang="ja-JP" altLang="ja-JP" sz="900" b="0" i="0" baseline="0">
              <a:solidFill>
                <a:schemeClr val="dk1"/>
              </a:solidFill>
              <a:effectLst/>
              <a:latin typeface="+mn-lt"/>
              <a:ea typeface="+mn-ea"/>
              <a:cs typeface="+mn-cs"/>
            </a:rPr>
            <a:t>適切</a:t>
          </a:r>
          <a:r>
            <a:rPr kumimoji="1" lang="ja-JP" altLang="en-US" sz="900" b="0" i="0" baseline="0">
              <a:solidFill>
                <a:schemeClr val="dk1"/>
              </a:solidFill>
              <a:effectLst/>
              <a:latin typeface="+mn-lt"/>
              <a:ea typeface="+mn-ea"/>
              <a:cs typeface="+mn-cs"/>
            </a:rPr>
            <a:t>な</a:t>
          </a:r>
          <a:r>
            <a:rPr kumimoji="1" lang="ja-JP" altLang="ja-JP" sz="900" b="0" i="0" baseline="0">
              <a:solidFill>
                <a:schemeClr val="dk1"/>
              </a:solidFill>
              <a:effectLst/>
              <a:latin typeface="+mn-lt"/>
              <a:ea typeface="+mn-ea"/>
              <a:cs typeface="+mn-cs"/>
            </a:rPr>
            <a:t>行政サービスを提供できるよう努めていく。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36</xdr:row>
      <xdr:rowOff>5080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36</xdr:row>
      <xdr:rowOff>5080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94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月の合併後、公債費は平成</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年度にピークとなった。さらに平成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年度には実質公債費比率が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％を超えたため、公債費負担適正化計画を策定し、新規地方債の発行抑制等による公債費削減に取り組んできた。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その成果もあ</a:t>
          </a:r>
          <a:r>
            <a:rPr kumimoji="1" lang="ja-JP" altLang="en-US" sz="900" b="0" i="0" baseline="0">
              <a:solidFill>
                <a:schemeClr val="dk1"/>
              </a:solidFill>
              <a:effectLst/>
              <a:latin typeface="+mn-lt"/>
              <a:ea typeface="+mn-ea"/>
              <a:cs typeface="+mn-cs"/>
            </a:rPr>
            <a:t>って</a:t>
          </a:r>
          <a:r>
            <a:rPr kumimoji="1" lang="ja-JP" altLang="ja-JP" sz="900" b="0" i="0" baseline="0">
              <a:solidFill>
                <a:schemeClr val="dk1"/>
              </a:solidFill>
              <a:effectLst/>
              <a:latin typeface="+mn-lt"/>
              <a:ea typeface="+mn-ea"/>
              <a:cs typeface="+mn-cs"/>
            </a:rPr>
            <a:t>公債費は</a:t>
          </a:r>
          <a:r>
            <a:rPr kumimoji="1" lang="ja-JP" altLang="en-US" sz="900" b="0" i="0" baseline="0">
              <a:solidFill>
                <a:schemeClr val="dk1"/>
              </a:solidFill>
              <a:effectLst/>
              <a:latin typeface="+mn-lt"/>
              <a:ea typeface="+mn-ea"/>
              <a:cs typeface="+mn-cs"/>
            </a:rPr>
            <a:t>年次的に</a:t>
          </a:r>
          <a:r>
            <a:rPr kumimoji="1" lang="ja-JP" altLang="ja-JP" sz="900" b="0" i="0" baseline="0">
              <a:solidFill>
                <a:schemeClr val="dk1"/>
              </a:solidFill>
              <a:effectLst/>
              <a:latin typeface="+mn-lt"/>
              <a:ea typeface="+mn-ea"/>
              <a:cs typeface="+mn-cs"/>
            </a:rPr>
            <a:t>減少を続け、令和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年度は類似団体と</a:t>
          </a:r>
          <a:r>
            <a:rPr kumimoji="1" lang="en-US" altLang="ja-JP" sz="900" b="0" i="0" baseline="0">
              <a:solidFill>
                <a:schemeClr val="dk1"/>
              </a:solidFill>
              <a:effectLst/>
              <a:latin typeface="+mn-lt"/>
              <a:ea typeface="+mn-ea"/>
              <a:cs typeface="+mn-cs"/>
            </a:rPr>
            <a:t>3.7</a:t>
          </a:r>
          <a:r>
            <a:rPr kumimoji="1" lang="ja-JP" altLang="ja-JP" sz="900" b="0" i="0" baseline="0">
              <a:solidFill>
                <a:schemeClr val="dk1"/>
              </a:solidFill>
              <a:effectLst/>
              <a:latin typeface="+mn-lt"/>
              <a:ea typeface="+mn-ea"/>
              <a:cs typeface="+mn-cs"/>
            </a:rPr>
            <a:t>ポイント差</a:t>
          </a:r>
          <a:r>
            <a:rPr kumimoji="1" lang="ja-JP" altLang="en-US" sz="900" b="0" i="0" baseline="0">
              <a:solidFill>
                <a:schemeClr val="dk1"/>
              </a:solidFill>
              <a:effectLst/>
              <a:latin typeface="+mn-lt"/>
              <a:ea typeface="+mn-ea"/>
              <a:cs typeface="+mn-cs"/>
            </a:rPr>
            <a:t>までに</a:t>
          </a:r>
          <a:r>
            <a:rPr kumimoji="1" lang="ja-JP" altLang="ja-JP" sz="900" b="0" i="0" baseline="0">
              <a:solidFill>
                <a:schemeClr val="dk1"/>
              </a:solidFill>
              <a:effectLst/>
              <a:latin typeface="+mn-lt"/>
              <a:ea typeface="+mn-ea"/>
              <a:cs typeface="+mn-cs"/>
            </a:rPr>
            <a:t>なった。しかし、ごみ処理施設建設や</a:t>
          </a:r>
          <a:r>
            <a:rPr kumimoji="1" lang="ja-JP" altLang="en-US" sz="900" b="0" i="0" baseline="0">
              <a:solidFill>
                <a:schemeClr val="dk1"/>
              </a:solidFill>
              <a:effectLst/>
              <a:latin typeface="+mn-lt"/>
              <a:ea typeface="+mn-ea"/>
              <a:cs typeface="+mn-cs"/>
            </a:rPr>
            <a:t>老朽施設の大規模</a:t>
          </a:r>
          <a:r>
            <a:rPr kumimoji="1" lang="ja-JP" altLang="ja-JP" sz="900" b="0" i="0" baseline="0">
              <a:solidFill>
                <a:schemeClr val="dk1"/>
              </a:solidFill>
              <a:effectLst/>
              <a:latin typeface="+mn-lt"/>
              <a:ea typeface="+mn-ea"/>
              <a:cs typeface="+mn-cs"/>
            </a:rPr>
            <a:t>改修など、多額の地方債を必要とする大型事業</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計画</a:t>
          </a:r>
          <a:r>
            <a:rPr kumimoji="1" lang="ja-JP" altLang="en-US" sz="900" b="0" i="0" baseline="0">
              <a:solidFill>
                <a:schemeClr val="dk1"/>
              </a:solidFill>
              <a:effectLst/>
              <a:latin typeface="+mn-lt"/>
              <a:ea typeface="+mn-ea"/>
              <a:cs typeface="+mn-cs"/>
            </a:rPr>
            <a:t>して</a:t>
          </a:r>
          <a:r>
            <a:rPr kumimoji="1" lang="ja-JP" altLang="ja-JP" sz="900" b="0" i="0" baseline="0">
              <a:solidFill>
                <a:schemeClr val="dk1"/>
              </a:solidFill>
              <a:effectLst/>
              <a:latin typeface="+mn-lt"/>
              <a:ea typeface="+mn-ea"/>
              <a:cs typeface="+mn-cs"/>
            </a:rPr>
            <a:t>いることから、長期定な視点に立った財政</a:t>
          </a:r>
          <a:r>
            <a:rPr kumimoji="1" lang="ja-JP" altLang="en-US" sz="900" b="0" i="0" baseline="0">
              <a:solidFill>
                <a:schemeClr val="dk1"/>
              </a:solidFill>
              <a:effectLst/>
              <a:latin typeface="+mn-lt"/>
              <a:ea typeface="+mn-ea"/>
              <a:cs typeface="+mn-cs"/>
            </a:rPr>
            <a:t>見通し</a:t>
          </a:r>
          <a:r>
            <a:rPr kumimoji="1" lang="ja-JP" altLang="ja-JP" sz="900" b="0" i="0" baseline="0">
              <a:solidFill>
                <a:schemeClr val="dk1"/>
              </a:solidFill>
              <a:effectLst/>
              <a:latin typeface="+mn-lt"/>
              <a:ea typeface="+mn-ea"/>
              <a:cs typeface="+mn-cs"/>
            </a:rPr>
            <a:t>により</a:t>
          </a:r>
          <a:r>
            <a:rPr kumimoji="1" lang="ja-JP" altLang="en-US" sz="900" b="0" i="0" baseline="0">
              <a:solidFill>
                <a:schemeClr val="dk1"/>
              </a:solidFill>
              <a:effectLst/>
              <a:latin typeface="+mn-lt"/>
              <a:ea typeface="+mn-ea"/>
              <a:cs typeface="+mn-cs"/>
            </a:rPr>
            <a:t>類似団体との格差に注視しつつ、生活環境の向上に向けた公共施設の整備等と</a:t>
          </a:r>
          <a:r>
            <a:rPr kumimoji="1" lang="ja-JP" altLang="ja-JP" sz="900" b="0" i="0" baseline="0">
              <a:solidFill>
                <a:schemeClr val="dk1"/>
              </a:solidFill>
              <a:effectLst/>
              <a:latin typeface="+mn-lt"/>
              <a:ea typeface="+mn-ea"/>
              <a:cs typeface="+mn-cs"/>
            </a:rPr>
            <a:t>財政健全化</a:t>
          </a:r>
          <a:r>
            <a:rPr kumimoji="1" lang="ja-JP" altLang="en-US" sz="900" b="0" i="0" baseline="0">
              <a:solidFill>
                <a:schemeClr val="dk1"/>
              </a:solidFill>
              <a:effectLst/>
              <a:latin typeface="+mn-lt"/>
              <a:ea typeface="+mn-ea"/>
              <a:cs typeface="+mn-cs"/>
            </a:rPr>
            <a:t>のバランスを図った行財政運営に努める。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168148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315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79</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3556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a:t>
          </a:r>
          <a:r>
            <a:rPr kumimoji="1" lang="ja-JP" altLang="en-US" sz="900" b="0" i="0" baseline="0">
              <a:solidFill>
                <a:schemeClr val="dk1"/>
              </a:solidFill>
              <a:effectLst/>
              <a:latin typeface="+mn-lt"/>
              <a:ea typeface="+mn-ea"/>
              <a:cs typeface="+mn-cs"/>
            </a:rPr>
            <a:t>比較して</a:t>
          </a:r>
          <a:r>
            <a:rPr kumimoji="1" lang="en-US" altLang="ja-JP" sz="900" b="0" i="0" baseline="0">
              <a:solidFill>
                <a:schemeClr val="dk1"/>
              </a:solidFill>
              <a:effectLst/>
              <a:latin typeface="+mn-lt"/>
              <a:ea typeface="+mn-ea"/>
              <a:cs typeface="+mn-cs"/>
            </a:rPr>
            <a:t>3.4</a:t>
          </a:r>
          <a:r>
            <a:rPr kumimoji="1" lang="ja-JP" altLang="en-US" sz="900" b="0" i="0" baseline="0">
              <a:solidFill>
                <a:schemeClr val="dk1"/>
              </a:solidFill>
              <a:effectLst/>
              <a:latin typeface="+mn-lt"/>
              <a:ea typeface="+mn-ea"/>
              <a:cs typeface="+mn-cs"/>
            </a:rPr>
            <a:t>ポイント減少して</a:t>
          </a:r>
          <a:r>
            <a:rPr kumimoji="1" lang="ja-JP" altLang="ja-JP" sz="900" b="0" i="0" baseline="0">
              <a:solidFill>
                <a:schemeClr val="dk1"/>
              </a:solidFill>
              <a:effectLst/>
              <a:latin typeface="+mn-lt"/>
              <a:ea typeface="+mn-ea"/>
              <a:cs typeface="+mn-cs"/>
            </a:rPr>
            <a:t>いるものの</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類似団体平均</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4.8</a:t>
          </a:r>
          <a:r>
            <a:rPr kumimoji="1" lang="ja-JP" altLang="en-US" sz="900" b="0" i="0" baseline="0">
              <a:solidFill>
                <a:schemeClr val="dk1"/>
              </a:solidFill>
              <a:effectLst/>
              <a:latin typeface="+mn-lt"/>
              <a:ea typeface="+mn-ea"/>
              <a:cs typeface="+mn-cs"/>
            </a:rPr>
            <a:t>ポイント減少しており、比率の減少は全国的なものであったといえる</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これまで同様に</a:t>
          </a:r>
          <a:r>
            <a:rPr kumimoji="1" lang="ja-JP" altLang="ja-JP" sz="900" b="0" i="0" baseline="0">
              <a:solidFill>
                <a:schemeClr val="dk1"/>
              </a:solidFill>
              <a:effectLst/>
              <a:latin typeface="+mn-lt"/>
              <a:ea typeface="+mn-ea"/>
              <a:cs typeface="+mn-cs"/>
            </a:rPr>
            <a:t>健全な財政運営に向けて</a:t>
          </a:r>
          <a:r>
            <a:rPr kumimoji="1" lang="ja-JP" altLang="en-US" sz="900" b="0" i="0" baseline="0">
              <a:solidFill>
                <a:schemeClr val="dk1"/>
              </a:solidFill>
              <a:effectLst/>
              <a:latin typeface="+mn-lt"/>
              <a:ea typeface="+mn-ea"/>
              <a:cs typeface="+mn-cs"/>
            </a:rPr>
            <a:t>努めているが、取り組みが類似団体に及ばなかったと</a:t>
          </a:r>
          <a:r>
            <a:rPr kumimoji="1" lang="ja-JP" altLang="ja-JP" sz="900" b="0" i="0" baseline="0">
              <a:solidFill>
                <a:schemeClr val="dk1"/>
              </a:solidFill>
              <a:effectLst/>
              <a:latin typeface="+mn-lt"/>
              <a:ea typeface="+mn-ea"/>
              <a:cs typeface="+mn-cs"/>
            </a:rPr>
            <a:t>考え</a:t>
          </a:r>
          <a:r>
            <a:rPr kumimoji="1" lang="ja-JP" altLang="en-US" sz="900" b="0" i="0" baseline="0">
              <a:solidFill>
                <a:schemeClr val="dk1"/>
              </a:solidFill>
              <a:effectLst/>
              <a:latin typeface="+mn-lt"/>
              <a:ea typeface="+mn-ea"/>
              <a:cs typeface="+mn-cs"/>
            </a:rPr>
            <a:t>られ</a:t>
          </a:r>
          <a:r>
            <a:rPr kumimoji="1" lang="ja-JP" altLang="ja-JP" sz="900" b="0" i="0" baseline="0">
              <a:solidFill>
                <a:schemeClr val="dk1"/>
              </a:solidFill>
              <a:effectLst/>
              <a:latin typeface="+mn-lt"/>
              <a:ea typeface="+mn-ea"/>
              <a:cs typeface="+mn-cs"/>
            </a:rPr>
            <a:t>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a:t>
          </a:r>
          <a:r>
            <a:rPr kumimoji="1" lang="ja-JP" altLang="en-US" sz="900" b="0" i="0" baseline="0">
              <a:solidFill>
                <a:schemeClr val="dk1"/>
              </a:solidFill>
              <a:effectLst/>
              <a:latin typeface="+mn-lt"/>
              <a:ea typeface="+mn-ea"/>
              <a:cs typeface="+mn-cs"/>
            </a:rPr>
            <a:t>住民ニーズに迅速に応えることができる</a:t>
          </a:r>
          <a:r>
            <a:rPr kumimoji="1" lang="ja-JP" altLang="ja-JP" sz="900" b="0" i="0" baseline="0">
              <a:solidFill>
                <a:schemeClr val="dk1"/>
              </a:solidFill>
              <a:effectLst/>
              <a:latin typeface="+mn-lt"/>
              <a:ea typeface="+mn-ea"/>
              <a:cs typeface="+mn-cs"/>
            </a:rPr>
            <a:t>柔軟な財政運営を目指し</a:t>
          </a:r>
          <a:r>
            <a:rPr kumimoji="1" lang="ja-JP" altLang="en-US" sz="900" b="0" i="0" baseline="0">
              <a:solidFill>
                <a:schemeClr val="dk1"/>
              </a:solidFill>
              <a:effectLst/>
              <a:latin typeface="+mn-lt"/>
              <a:ea typeface="+mn-ea"/>
              <a:cs typeface="+mn-cs"/>
            </a:rPr>
            <a:t>て</a:t>
          </a:r>
          <a:r>
            <a:rPr kumimoji="1" lang="ja-JP" altLang="ja-JP" sz="900" b="0" i="0" baseline="0">
              <a:solidFill>
                <a:schemeClr val="dk1"/>
              </a:solidFill>
              <a:effectLst/>
              <a:latin typeface="+mn-lt"/>
              <a:ea typeface="+mn-ea"/>
              <a:cs typeface="+mn-cs"/>
            </a:rPr>
            <a:t>、経常収支比率増加の要因となる公債費や物件費</a:t>
          </a:r>
          <a:r>
            <a:rPr kumimoji="1" lang="ja-JP" altLang="en-US" sz="900" b="0" i="0" baseline="0">
              <a:solidFill>
                <a:schemeClr val="dk1"/>
              </a:solidFill>
              <a:effectLst/>
              <a:latin typeface="+mn-lt"/>
              <a:ea typeface="+mn-ea"/>
              <a:cs typeface="+mn-cs"/>
            </a:rPr>
            <a:t>の抑制に努めるとともに、人件費の推移にも注視しながら、</a:t>
          </a:r>
          <a:r>
            <a:rPr kumimoji="1" lang="ja-JP" altLang="ja-JP" sz="900" b="0" i="0" baseline="0">
              <a:solidFill>
                <a:schemeClr val="dk1"/>
              </a:solidFill>
              <a:effectLst/>
              <a:latin typeface="+mn-lt"/>
              <a:ea typeface="+mn-ea"/>
              <a:cs typeface="+mn-cs"/>
            </a:rPr>
            <a:t>長期的</a:t>
          </a:r>
          <a:r>
            <a:rPr kumimoji="1" lang="ja-JP" altLang="en-US" sz="900" b="0" i="0" baseline="0">
              <a:solidFill>
                <a:schemeClr val="dk1"/>
              </a:solidFill>
              <a:effectLst/>
              <a:latin typeface="+mn-lt"/>
              <a:ea typeface="+mn-ea"/>
              <a:cs typeface="+mn-cs"/>
            </a:rPr>
            <a:t>視点に立って</a:t>
          </a:r>
          <a:r>
            <a:rPr kumimoji="1" lang="ja-JP" altLang="ja-JP" sz="900" b="0" i="0" baseline="0">
              <a:solidFill>
                <a:schemeClr val="dk1"/>
              </a:solidFill>
              <a:effectLst/>
              <a:latin typeface="+mn-lt"/>
              <a:ea typeface="+mn-ea"/>
              <a:cs typeface="+mn-cs"/>
            </a:rPr>
            <a:t>公債費の水準を低減させ</a:t>
          </a:r>
          <a:r>
            <a:rPr kumimoji="1" lang="ja-JP" altLang="en-US" sz="900" b="0" i="0" baseline="0">
              <a:solidFill>
                <a:schemeClr val="dk1"/>
              </a:solidFill>
              <a:effectLst/>
              <a:latin typeface="+mn-lt"/>
              <a:ea typeface="+mn-ea"/>
              <a:cs typeface="+mn-cs"/>
            </a:rPr>
            <a:t>つつ</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必要な行政サービスの提供に努めながら</a:t>
          </a:r>
          <a:r>
            <a:rPr kumimoji="1" lang="ja-JP" altLang="ja-JP" sz="900" b="0" i="0" baseline="0">
              <a:solidFill>
                <a:schemeClr val="dk1"/>
              </a:solidFill>
              <a:effectLst/>
              <a:latin typeface="+mn-lt"/>
              <a:ea typeface="+mn-ea"/>
              <a:cs typeface="+mn-cs"/>
            </a:rPr>
            <a:t>適正水準に向けた取組みを継続</a:t>
          </a:r>
          <a:r>
            <a:rPr kumimoji="1" lang="ja-JP" altLang="en-US" sz="900" b="0" i="0" baseline="0">
              <a:solidFill>
                <a:schemeClr val="dk1"/>
              </a:solidFill>
              <a:effectLst/>
              <a:latin typeface="+mn-lt"/>
              <a:ea typeface="+mn-ea"/>
              <a:cs typeface="+mn-cs"/>
            </a:rPr>
            <a:t>していく</a:t>
          </a:r>
          <a:r>
            <a:rPr kumimoji="1" lang="ja-JP" altLang="ja-JP" sz="900" b="0" i="0" baseline="0">
              <a:solidFill>
                <a:schemeClr val="dk1"/>
              </a:solidFill>
              <a:effectLst/>
              <a:latin typeface="+mn-lt"/>
              <a:ea typeface="+mn-ea"/>
              <a:cs typeface="+mn-cs"/>
            </a:rPr>
            <a:t>こととする。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771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43197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123207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94582</xdr:rowOff>
    </xdr:from>
    <xdr:to>
      <xdr:col>29</xdr:col>
      <xdr:colOff>127000</xdr:colOff>
      <xdr:row>16</xdr:row>
      <xdr:rowOff>123138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5407"/>
          <a:ext cx="647700" cy="2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123138</xdr:rowOff>
    </xdr:from>
    <xdr:to>
      <xdr:col>26</xdr:col>
      <xdr:colOff>50800</xdr:colOff>
      <xdr:row>16</xdr:row>
      <xdr:rowOff>142275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3963"/>
          <a:ext cx="698500" cy="1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142275</xdr:rowOff>
    </xdr:from>
    <xdr:to>
      <xdr:col>22</xdr:col>
      <xdr:colOff>114300</xdr:colOff>
      <xdr:row>17</xdr:row>
      <xdr:rowOff>19811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3100"/>
          <a:ext cx="698500" cy="4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19811</xdr:rowOff>
    </xdr:from>
    <xdr:to>
      <xdr:col>18</xdr:col>
      <xdr:colOff>177800</xdr:colOff>
      <xdr:row>17</xdr:row>
      <xdr:rowOff>58222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2086"/>
          <a:ext cx="698500" cy="3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43782</xdr:rowOff>
    </xdr:from>
    <xdr:to>
      <xdr:col>29</xdr:col>
      <xdr:colOff>177800</xdr:colOff>
      <xdr:row>16</xdr:row>
      <xdr:rowOff>145382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72338</xdr:rowOff>
    </xdr:from>
    <xdr:to>
      <xdr:col>26</xdr:col>
      <xdr:colOff>101600</xdr:colOff>
      <xdr:row>17</xdr:row>
      <xdr:rowOff>2488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91475</xdr:rowOff>
    </xdr:from>
    <xdr:to>
      <xdr:col>22</xdr:col>
      <xdr:colOff>165100</xdr:colOff>
      <xdr:row>17</xdr:row>
      <xdr:rowOff>21625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140461</xdr:rowOff>
    </xdr:from>
    <xdr:to>
      <xdr:col>19</xdr:col>
      <xdr:colOff>38100</xdr:colOff>
      <xdr:row>17</xdr:row>
      <xdr:rowOff>70611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7422</xdr:rowOff>
    </xdr:from>
    <xdr:to>
      <xdr:col>15</xdr:col>
      <xdr:colOff>101600</xdr:colOff>
      <xdr:row>17</xdr:row>
      <xdr:rowOff>109022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119199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254346</xdr:rowOff>
    </xdr:from>
    <xdr:to>
      <xdr:col>29</xdr:col>
      <xdr:colOff>127000</xdr:colOff>
      <xdr:row>34</xdr:row>
      <xdr:rowOff>335010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1796"/>
          <a:ext cx="647700" cy="8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37634</xdr:rowOff>
    </xdr:from>
    <xdr:to>
      <xdr:col>26</xdr:col>
      <xdr:colOff>50800</xdr:colOff>
      <xdr:row>34</xdr:row>
      <xdr:rowOff>254346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05084"/>
          <a:ext cx="698500" cy="21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37634</xdr:rowOff>
    </xdr:from>
    <xdr:to>
      <xdr:col>22</xdr:col>
      <xdr:colOff>114300</xdr:colOff>
      <xdr:row>34</xdr:row>
      <xdr:rowOff>141222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05084"/>
          <a:ext cx="698500" cy="10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141222</xdr:rowOff>
    </xdr:from>
    <xdr:to>
      <xdr:col>18</xdr:col>
      <xdr:colOff>177800</xdr:colOff>
      <xdr:row>34</xdr:row>
      <xdr:rowOff>143345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8672"/>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284210</xdr:rowOff>
    </xdr:from>
    <xdr:to>
      <xdr:col>29</xdr:col>
      <xdr:colOff>177800</xdr:colOff>
      <xdr:row>35</xdr:row>
      <xdr:rowOff>42910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129287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203546</xdr:rowOff>
    </xdr:from>
    <xdr:to>
      <xdr:col>26</xdr:col>
      <xdr:colOff>101600</xdr:colOff>
      <xdr:row>34</xdr:row>
      <xdr:rowOff>305146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7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315323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329734</xdr:rowOff>
    </xdr:from>
    <xdr:to>
      <xdr:col>22</xdr:col>
      <xdr:colOff>165100</xdr:colOff>
      <xdr:row>34</xdr:row>
      <xdr:rowOff>88434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5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90422</xdr:rowOff>
    </xdr:from>
    <xdr:to>
      <xdr:col>19</xdr:col>
      <xdr:colOff>38100</xdr:colOff>
      <xdr:row>34</xdr:row>
      <xdr:rowOff>192022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92545</xdr:rowOff>
    </xdr:from>
    <xdr:to>
      <xdr:col>15</xdr:col>
      <xdr:colOff>101600</xdr:colOff>
      <xdr:row>34</xdr:row>
      <xdr:rowOff>194145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5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204322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31490</xdr:rowOff>
    </xdr:from>
    <xdr:to>
      <xdr:col>24</xdr:col>
      <xdr:colOff>63500</xdr:colOff>
      <xdr:row>35</xdr:row>
      <xdr:rowOff>41114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2240"/>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41114</xdr:rowOff>
    </xdr:from>
    <xdr:to>
      <xdr:col>19</xdr:col>
      <xdr:colOff>177800</xdr:colOff>
      <xdr:row>35</xdr:row>
      <xdr:rowOff>140290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1864"/>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140290</xdr:rowOff>
    </xdr:from>
    <xdr:to>
      <xdr:col>15</xdr:col>
      <xdr:colOff>50800</xdr:colOff>
      <xdr:row>36</xdr:row>
      <xdr:rowOff>7441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165404</xdr:rowOff>
    </xdr:from>
    <xdr:to>
      <xdr:col>10</xdr:col>
      <xdr:colOff>114300</xdr:colOff>
      <xdr:row>36</xdr:row>
      <xdr:rowOff>7441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615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152140</xdr:rowOff>
    </xdr:from>
    <xdr:to>
      <xdr:col>24</xdr:col>
      <xdr:colOff>114300</xdr:colOff>
      <xdr:row>35</xdr:row>
      <xdr:rowOff>82290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161764</xdr:rowOff>
    </xdr:from>
    <xdr:to>
      <xdr:col>20</xdr:col>
      <xdr:colOff>38100</xdr:colOff>
      <xdr:row>35</xdr:row>
      <xdr:rowOff>91914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108441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89490</xdr:rowOff>
    </xdr:from>
    <xdr:to>
      <xdr:col>15</xdr:col>
      <xdr:colOff>101600</xdr:colOff>
      <xdr:row>36</xdr:row>
      <xdr:rowOff>19640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36167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128091</xdr:rowOff>
    </xdr:from>
    <xdr:to>
      <xdr:col>10</xdr:col>
      <xdr:colOff>165100</xdr:colOff>
      <xdr:row>36</xdr:row>
      <xdr:rowOff>58241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74768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114604</xdr:rowOff>
    </xdr:from>
    <xdr:to>
      <xdr:col>6</xdr:col>
      <xdr:colOff>38100</xdr:colOff>
      <xdr:row>36</xdr:row>
      <xdr:rowOff>44754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61281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136020</xdr:rowOff>
    </xdr:from>
    <xdr:to>
      <xdr:col>24</xdr:col>
      <xdr:colOff>63500</xdr:colOff>
      <xdr:row>55</xdr:row>
      <xdr:rowOff>51164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394320"/>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136020</xdr:rowOff>
    </xdr:from>
    <xdr:to>
      <xdr:col>19</xdr:col>
      <xdr:colOff>177800</xdr:colOff>
      <xdr:row>55</xdr:row>
      <xdr:rowOff>32121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9432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32121</xdr:rowOff>
    </xdr:from>
    <xdr:to>
      <xdr:col>15</xdr:col>
      <xdr:colOff>50800</xdr:colOff>
      <xdr:row>55</xdr:row>
      <xdr:rowOff>134275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61871"/>
          <a:ext cx="889000" cy="10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134275</xdr:rowOff>
    </xdr:from>
    <xdr:to>
      <xdr:col>10</xdr:col>
      <xdr:colOff>114300</xdr:colOff>
      <xdr:row>55</xdr:row>
      <xdr:rowOff>140188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4025"/>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364</xdr:rowOff>
    </xdr:from>
    <xdr:to>
      <xdr:col>24</xdr:col>
      <xdr:colOff>114300</xdr:colOff>
      <xdr:row>55</xdr:row>
      <xdr:rowOff>101964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23241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8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85220</xdr:rowOff>
    </xdr:from>
    <xdr:to>
      <xdr:col>20</xdr:col>
      <xdr:colOff>38100</xdr:colOff>
      <xdr:row>55</xdr:row>
      <xdr:rowOff>15370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31897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152771</xdr:rowOff>
    </xdr:from>
    <xdr:to>
      <xdr:col>15</xdr:col>
      <xdr:colOff>101600</xdr:colOff>
      <xdr:row>55</xdr:row>
      <xdr:rowOff>82921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99448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8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83475</xdr:rowOff>
    </xdr:from>
    <xdr:to>
      <xdr:col>10</xdr:col>
      <xdr:colOff>165100</xdr:colOff>
      <xdr:row>56</xdr:row>
      <xdr:rowOff>13625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30152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89388</xdr:rowOff>
    </xdr:from>
    <xdr:to>
      <xdr:col>6</xdr:col>
      <xdr:colOff>38100</xdr:colOff>
      <xdr:row>56</xdr:row>
      <xdr:rowOff>19538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36065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57441</xdr:rowOff>
    </xdr:from>
    <xdr:to>
      <xdr:col>24</xdr:col>
      <xdr:colOff>63500</xdr:colOff>
      <xdr:row>78</xdr:row>
      <xdr:rowOff>42698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59091"/>
          <a:ext cx="838200" cy="1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42698</xdr:rowOff>
    </xdr:from>
    <xdr:to>
      <xdr:col>19</xdr:col>
      <xdr:colOff>177800</xdr:colOff>
      <xdr:row>78</xdr:row>
      <xdr:rowOff>79959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5798"/>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79959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66167</xdr:rowOff>
    </xdr:from>
    <xdr:to>
      <xdr:col>10</xdr:col>
      <xdr:colOff>114300</xdr:colOff>
      <xdr:row>78</xdr:row>
      <xdr:rowOff>90436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6641</xdr:rowOff>
    </xdr:from>
    <xdr:to>
      <xdr:col>24</xdr:col>
      <xdr:colOff>114300</xdr:colOff>
      <xdr:row>77</xdr:row>
      <xdr:rowOff>108241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29518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163348</xdr:rowOff>
    </xdr:from>
    <xdr:to>
      <xdr:col>20</xdr:col>
      <xdr:colOff>38100</xdr:colOff>
      <xdr:row>78</xdr:row>
      <xdr:rowOff>93498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29159</xdr:rowOff>
    </xdr:from>
    <xdr:to>
      <xdr:col>15</xdr:col>
      <xdr:colOff>101600</xdr:colOff>
      <xdr:row>78</xdr:row>
      <xdr:rowOff>130759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121886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15367</xdr:rowOff>
    </xdr:from>
    <xdr:to>
      <xdr:col>10</xdr:col>
      <xdr:colOff>165100</xdr:colOff>
      <xdr:row>78</xdr:row>
      <xdr:rowOff>116967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108094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39636</xdr:rowOff>
    </xdr:from>
    <xdr:to>
      <xdr:col>6</xdr:col>
      <xdr:colOff>38100</xdr:colOff>
      <xdr:row>78</xdr:row>
      <xdr:rowOff>141236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32976</xdr:rowOff>
    </xdr:from>
    <xdr:to>
      <xdr:col>24</xdr:col>
      <xdr:colOff>63500</xdr:colOff>
      <xdr:row>92</xdr:row>
      <xdr:rowOff>80395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34926"/>
          <a:ext cx="838200" cy="2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80395</xdr:rowOff>
    </xdr:from>
    <xdr:to>
      <xdr:col>19</xdr:col>
      <xdr:colOff>177800</xdr:colOff>
      <xdr:row>92</xdr:row>
      <xdr:rowOff>92825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5379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92825</xdr:rowOff>
    </xdr:from>
    <xdr:to>
      <xdr:col>15</xdr:col>
      <xdr:colOff>50800</xdr:colOff>
      <xdr:row>93</xdr:row>
      <xdr:rowOff>2649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66225"/>
          <a:ext cx="889000" cy="8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2649</xdr:rowOff>
    </xdr:from>
    <xdr:to>
      <xdr:col>10</xdr:col>
      <xdr:colOff>114300</xdr:colOff>
      <xdr:row>93</xdr:row>
      <xdr:rowOff>65384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47499"/>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153626</xdr:rowOff>
    </xdr:from>
    <xdr:to>
      <xdr:col>24</xdr:col>
      <xdr:colOff>114300</xdr:colOff>
      <xdr:row>91</xdr:row>
      <xdr:rowOff>83776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106653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29595</xdr:rowOff>
    </xdr:from>
    <xdr:to>
      <xdr:col>20</xdr:col>
      <xdr:colOff>38100</xdr:colOff>
      <xdr:row>92</xdr:row>
      <xdr:rowOff>131195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147722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7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42025</xdr:rowOff>
    </xdr:from>
    <xdr:to>
      <xdr:col>15</xdr:col>
      <xdr:colOff>101600</xdr:colOff>
      <xdr:row>92</xdr:row>
      <xdr:rowOff>143625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160152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123299</xdr:rowOff>
    </xdr:from>
    <xdr:to>
      <xdr:col>10</xdr:col>
      <xdr:colOff>165100</xdr:colOff>
      <xdr:row>93</xdr:row>
      <xdr:rowOff>53449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69976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14584</xdr:rowOff>
    </xdr:from>
    <xdr:to>
      <xdr:col>6</xdr:col>
      <xdr:colOff>38100</xdr:colOff>
      <xdr:row>93</xdr:row>
      <xdr:rowOff>116184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132711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110823</xdr:rowOff>
    </xdr:from>
    <xdr:to>
      <xdr:col>55</xdr:col>
      <xdr:colOff>0</xdr:colOff>
      <xdr:row>33</xdr:row>
      <xdr:rowOff>64705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97223"/>
          <a:ext cx="838200" cy="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110823</xdr:rowOff>
    </xdr:from>
    <xdr:to>
      <xdr:col>50</xdr:col>
      <xdr:colOff>114300</xdr:colOff>
      <xdr:row>36</xdr:row>
      <xdr:rowOff>60348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7223"/>
          <a:ext cx="8890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60348</xdr:rowOff>
    </xdr:from>
    <xdr:to>
      <xdr:col>45</xdr:col>
      <xdr:colOff>177800</xdr:colOff>
      <xdr:row>36</xdr:row>
      <xdr:rowOff>76552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25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73415</xdr:rowOff>
    </xdr:from>
    <xdr:to>
      <xdr:col>41</xdr:col>
      <xdr:colOff>50800</xdr:colOff>
      <xdr:row>36</xdr:row>
      <xdr:rowOff>76552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456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13905</xdr:rowOff>
    </xdr:from>
    <xdr:to>
      <xdr:col>55</xdr:col>
      <xdr:colOff>50800</xdr:colOff>
      <xdr:row>33</xdr:row>
      <xdr:rowOff>115505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36782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52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60023</xdr:rowOff>
    </xdr:from>
    <xdr:to>
      <xdr:col>50</xdr:col>
      <xdr:colOff>165100</xdr:colOff>
      <xdr:row>32</xdr:row>
      <xdr:rowOff>161623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9548</xdr:rowOff>
    </xdr:from>
    <xdr:to>
      <xdr:col>46</xdr:col>
      <xdr:colOff>38100</xdr:colOff>
      <xdr:row>36</xdr:row>
      <xdr:rowOff>111148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127675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25752</xdr:rowOff>
    </xdr:from>
    <xdr:to>
      <xdr:col>41</xdr:col>
      <xdr:colOff>101600</xdr:colOff>
      <xdr:row>36</xdr:row>
      <xdr:rowOff>127352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143879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22615</xdr:rowOff>
    </xdr:from>
    <xdr:to>
      <xdr:col>36</xdr:col>
      <xdr:colOff>165100</xdr:colOff>
      <xdr:row>36</xdr:row>
      <xdr:rowOff>124215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140742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xdr:rowOff>
    </xdr:from>
    <xdr:to>
      <xdr:col>55</xdr:col>
      <xdr:colOff>0</xdr:colOff>
      <xdr:row>57</xdr:row>
      <xdr:rowOff>5904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73589"/>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4601</xdr:rowOff>
    </xdr:from>
    <xdr:to>
      <xdr:col>50</xdr:col>
      <xdr:colOff>114300</xdr:colOff>
      <xdr:row>57</xdr:row>
      <xdr:rowOff>939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05801"/>
          <a:ext cx="8890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101314</xdr:rowOff>
    </xdr:from>
    <xdr:to>
      <xdr:col>45</xdr:col>
      <xdr:colOff>177800</xdr:colOff>
      <xdr:row>56</xdr:row>
      <xdr:rowOff>4601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31064"/>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101314</xdr:rowOff>
    </xdr:from>
    <xdr:to>
      <xdr:col>41</xdr:col>
      <xdr:colOff>50800</xdr:colOff>
      <xdr:row>55</xdr:row>
      <xdr:rowOff>162450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31064"/>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126554</xdr:rowOff>
    </xdr:from>
    <xdr:to>
      <xdr:col>55</xdr:col>
      <xdr:colOff>50800</xdr:colOff>
      <xdr:row>57</xdr:row>
      <xdr:rowOff>56704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149431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121589</xdr:rowOff>
    </xdr:from>
    <xdr:to>
      <xdr:col>50</xdr:col>
      <xdr:colOff>165100</xdr:colOff>
      <xdr:row>57</xdr:row>
      <xdr:rowOff>51739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42866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125251</xdr:rowOff>
    </xdr:from>
    <xdr:to>
      <xdr:col>46</xdr:col>
      <xdr:colOff>38100</xdr:colOff>
      <xdr:row>56</xdr:row>
      <xdr:rowOff>55401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71928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50514</xdr:rowOff>
    </xdr:from>
    <xdr:to>
      <xdr:col>41</xdr:col>
      <xdr:colOff>101600</xdr:colOff>
      <xdr:row>55</xdr:row>
      <xdr:rowOff>152114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168641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111650</xdr:rowOff>
    </xdr:from>
    <xdr:to>
      <xdr:col>36</xdr:col>
      <xdr:colOff>165100</xdr:colOff>
      <xdr:row>56</xdr:row>
      <xdr:rowOff>41800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58327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97258</xdr:rowOff>
    </xdr:from>
    <xdr:to>
      <xdr:col>55</xdr:col>
      <xdr:colOff>0</xdr:colOff>
      <xdr:row>78</xdr:row>
      <xdr:rowOff>97501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0358"/>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70055</xdr:rowOff>
    </xdr:from>
    <xdr:to>
      <xdr:col>50</xdr:col>
      <xdr:colOff>114300</xdr:colOff>
      <xdr:row>78</xdr:row>
      <xdr:rowOff>97501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3155"/>
          <a:ext cx="8890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70242</xdr:rowOff>
    </xdr:from>
    <xdr:to>
      <xdr:col>45</xdr:col>
      <xdr:colOff>177800</xdr:colOff>
      <xdr:row>78</xdr:row>
      <xdr:rowOff>70055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00442"/>
          <a:ext cx="889000" cy="3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70242</xdr:rowOff>
    </xdr:from>
    <xdr:to>
      <xdr:col>41</xdr:col>
      <xdr:colOff>50800</xdr:colOff>
      <xdr:row>76</xdr:row>
      <xdr:rowOff>159931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00442"/>
          <a:ext cx="889000" cy="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46458</xdr:rowOff>
    </xdr:from>
    <xdr:to>
      <xdr:col>55</xdr:col>
      <xdr:colOff>50800</xdr:colOff>
      <xdr:row>78</xdr:row>
      <xdr:rowOff>148058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132835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46701</xdr:rowOff>
    </xdr:from>
    <xdr:to>
      <xdr:col>50</xdr:col>
      <xdr:colOff>165100</xdr:colOff>
      <xdr:row>78</xdr:row>
      <xdr:rowOff>148301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139428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19255</xdr:rowOff>
    </xdr:from>
    <xdr:to>
      <xdr:col>46</xdr:col>
      <xdr:colOff>38100</xdr:colOff>
      <xdr:row>78</xdr:row>
      <xdr:rowOff>120855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19442</xdr:rowOff>
    </xdr:from>
    <xdr:to>
      <xdr:col>41</xdr:col>
      <xdr:colOff>101600</xdr:colOff>
      <xdr:row>76</xdr:row>
      <xdr:rowOff>121042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109131</xdr:rowOff>
    </xdr:from>
    <xdr:to>
      <xdr:col>36</xdr:col>
      <xdr:colOff>165100</xdr:colOff>
      <xdr:row>77</xdr:row>
      <xdr:rowOff>39281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55808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157890</xdr:rowOff>
    </xdr:from>
    <xdr:to>
      <xdr:col>55</xdr:col>
      <xdr:colOff>0</xdr:colOff>
      <xdr:row>96</xdr:row>
      <xdr:rowOff>109609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45640"/>
          <a:ext cx="8382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59995</xdr:rowOff>
    </xdr:from>
    <xdr:to>
      <xdr:col>50</xdr:col>
      <xdr:colOff>114300</xdr:colOff>
      <xdr:row>96</xdr:row>
      <xdr:rowOff>109609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47745"/>
          <a:ext cx="889000" cy="2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59995</xdr:rowOff>
    </xdr:from>
    <xdr:to>
      <xdr:col>45</xdr:col>
      <xdr:colOff>177800</xdr:colOff>
      <xdr:row>96</xdr:row>
      <xdr:rowOff>66334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47745"/>
          <a:ext cx="889000" cy="1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30040</xdr:rowOff>
    </xdr:from>
    <xdr:to>
      <xdr:col>41</xdr:col>
      <xdr:colOff>50800</xdr:colOff>
      <xdr:row>96</xdr:row>
      <xdr:rowOff>66334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89240"/>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107090</xdr:rowOff>
    </xdr:from>
    <xdr:to>
      <xdr:col>55</xdr:col>
      <xdr:colOff>50800</xdr:colOff>
      <xdr:row>96</xdr:row>
      <xdr:rowOff>37240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129967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58809</xdr:rowOff>
    </xdr:from>
    <xdr:to>
      <xdr:col>50</xdr:col>
      <xdr:colOff>165100</xdr:colOff>
      <xdr:row>96</xdr:row>
      <xdr:rowOff>160409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151536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9195</xdr:rowOff>
    </xdr:from>
    <xdr:to>
      <xdr:col>46</xdr:col>
      <xdr:colOff>38100</xdr:colOff>
      <xdr:row>95</xdr:row>
      <xdr:rowOff>110795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127322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15534</xdr:rowOff>
    </xdr:from>
    <xdr:to>
      <xdr:col>41</xdr:col>
      <xdr:colOff>101600</xdr:colOff>
      <xdr:row>96</xdr:row>
      <xdr:rowOff>117134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133661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150690</xdr:rowOff>
    </xdr:from>
    <xdr:to>
      <xdr:col>36</xdr:col>
      <xdr:colOff>165100</xdr:colOff>
      <xdr:row>96</xdr:row>
      <xdr:rowOff>80840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97367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165837</xdr:rowOff>
    </xdr:from>
    <xdr:to>
      <xdr:col>85</xdr:col>
      <xdr:colOff>127000</xdr:colOff>
      <xdr:row>36</xdr:row>
      <xdr:rowOff>31343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95137"/>
          <a:ext cx="8382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135281</xdr:rowOff>
    </xdr:from>
    <xdr:to>
      <xdr:col>81</xdr:col>
      <xdr:colOff>50800</xdr:colOff>
      <xdr:row>36</xdr:row>
      <xdr:rowOff>31343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64581"/>
          <a:ext cx="889000" cy="2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135281</xdr:rowOff>
    </xdr:from>
    <xdr:to>
      <xdr:col>76</xdr:col>
      <xdr:colOff>114300</xdr:colOff>
      <xdr:row>38</xdr:row>
      <xdr:rowOff>121317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64581"/>
          <a:ext cx="889000" cy="6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121317</xdr:rowOff>
    </xdr:from>
    <xdr:to>
      <xdr:col>71</xdr:col>
      <xdr:colOff>177800</xdr:colOff>
      <xdr:row>39</xdr:row>
      <xdr:rowOff>17780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6417"/>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115037</xdr:rowOff>
    </xdr:from>
    <xdr:to>
      <xdr:col>85</xdr:col>
      <xdr:colOff>177800</xdr:colOff>
      <xdr:row>35</xdr:row>
      <xdr:rowOff>45187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137914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151993</xdr:rowOff>
    </xdr:from>
    <xdr:to>
      <xdr:col>81</xdr:col>
      <xdr:colOff>101600</xdr:colOff>
      <xdr:row>36</xdr:row>
      <xdr:rowOff>82143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98670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84481</xdr:rowOff>
    </xdr:from>
    <xdr:to>
      <xdr:col>76</xdr:col>
      <xdr:colOff>165100</xdr:colOff>
      <xdr:row>35</xdr:row>
      <xdr:rowOff>14631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31158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70517</xdr:rowOff>
    </xdr:from>
    <xdr:to>
      <xdr:col>72</xdr:col>
      <xdr:colOff>38100</xdr:colOff>
      <xdr:row>39</xdr:row>
      <xdr:rowOff>667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1927</xdr:rowOff>
    </xdr:from>
    <xdr:to>
      <xdr:col>85</xdr:col>
      <xdr:colOff>127000</xdr:colOff>
      <xdr:row>73</xdr:row>
      <xdr:rowOff>38970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517777"/>
          <a:ext cx="8382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31335</xdr:rowOff>
    </xdr:from>
    <xdr:to>
      <xdr:col>81</xdr:col>
      <xdr:colOff>50800</xdr:colOff>
      <xdr:row>73</xdr:row>
      <xdr:rowOff>1927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375735"/>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16878</xdr:rowOff>
    </xdr:from>
    <xdr:to>
      <xdr:col>76</xdr:col>
      <xdr:colOff>114300</xdr:colOff>
      <xdr:row>72</xdr:row>
      <xdr:rowOff>31335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361278"/>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16878</xdr:rowOff>
    </xdr:from>
    <xdr:to>
      <xdr:col>71</xdr:col>
      <xdr:colOff>177800</xdr:colOff>
      <xdr:row>72</xdr:row>
      <xdr:rowOff>19904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361278"/>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159620</xdr:rowOff>
    </xdr:from>
    <xdr:to>
      <xdr:col>85</xdr:col>
      <xdr:colOff>177800</xdr:colOff>
      <xdr:row>73</xdr:row>
      <xdr:rowOff>89770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11047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122577</xdr:rowOff>
    </xdr:from>
    <xdr:to>
      <xdr:col>81</xdr:col>
      <xdr:colOff>101600</xdr:colOff>
      <xdr:row>73</xdr:row>
      <xdr:rowOff>52727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69254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4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151985</xdr:rowOff>
    </xdr:from>
    <xdr:to>
      <xdr:col>76</xdr:col>
      <xdr:colOff>165100</xdr:colOff>
      <xdr:row>72</xdr:row>
      <xdr:rowOff>82135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98662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1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137528</xdr:rowOff>
    </xdr:from>
    <xdr:to>
      <xdr:col>72</xdr:col>
      <xdr:colOff>38100</xdr:colOff>
      <xdr:row>72</xdr:row>
      <xdr:rowOff>67678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84205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08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140554</xdr:rowOff>
    </xdr:from>
    <xdr:to>
      <xdr:col>67</xdr:col>
      <xdr:colOff>101600</xdr:colOff>
      <xdr:row>72</xdr:row>
      <xdr:rowOff>70704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3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87231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0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103856</xdr:rowOff>
    </xdr:from>
    <xdr:to>
      <xdr:col>85</xdr:col>
      <xdr:colOff>127000</xdr:colOff>
      <xdr:row>96</xdr:row>
      <xdr:rowOff>1611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220156"/>
          <a:ext cx="838200" cy="2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1611</xdr:rowOff>
    </xdr:from>
    <xdr:to>
      <xdr:col>81</xdr:col>
      <xdr:colOff>50800</xdr:colOff>
      <xdr:row>96</xdr:row>
      <xdr:rowOff>150268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60811"/>
          <a:ext cx="889000" cy="14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150268</xdr:rowOff>
    </xdr:from>
    <xdr:to>
      <xdr:col>76</xdr:col>
      <xdr:colOff>114300</xdr:colOff>
      <xdr:row>97</xdr:row>
      <xdr:rowOff>28570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09468"/>
          <a:ext cx="8890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27693</xdr:rowOff>
    </xdr:from>
    <xdr:to>
      <xdr:col>71</xdr:col>
      <xdr:colOff>177800</xdr:colOff>
      <xdr:row>97</xdr:row>
      <xdr:rowOff>28570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86893"/>
          <a:ext cx="889000" cy="1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53056</xdr:rowOff>
    </xdr:from>
    <xdr:to>
      <xdr:col>85</xdr:col>
      <xdr:colOff>177800</xdr:colOff>
      <xdr:row>94</xdr:row>
      <xdr:rowOff>154656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1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75933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0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122261</xdr:rowOff>
    </xdr:from>
    <xdr:to>
      <xdr:col>81</xdr:col>
      <xdr:colOff>101600</xdr:colOff>
      <xdr:row>96</xdr:row>
      <xdr:rowOff>52411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68938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99468</xdr:rowOff>
    </xdr:from>
    <xdr:to>
      <xdr:col>76</xdr:col>
      <xdr:colOff>165100</xdr:colOff>
      <xdr:row>97</xdr:row>
      <xdr:rowOff>29618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149220</xdr:rowOff>
    </xdr:from>
    <xdr:to>
      <xdr:col>72</xdr:col>
      <xdr:colOff>38100</xdr:colOff>
      <xdr:row>97</xdr:row>
      <xdr:rowOff>79370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95897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148343</xdr:rowOff>
    </xdr:from>
    <xdr:to>
      <xdr:col>67</xdr:col>
      <xdr:colOff>101600</xdr:colOff>
      <xdr:row>96</xdr:row>
      <xdr:rowOff>78493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95020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9811</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59886</xdr:rowOff>
    </xdr:from>
    <xdr:to>
      <xdr:col>116</xdr:col>
      <xdr:colOff>63500</xdr:colOff>
      <xdr:row>59</xdr:row>
      <xdr:rowOff>74255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43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59886</xdr:rowOff>
    </xdr:from>
    <xdr:to>
      <xdr:col>111</xdr:col>
      <xdr:colOff>177800</xdr:colOff>
      <xdr:row>59</xdr:row>
      <xdr:rowOff>63119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75436"/>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46986</xdr:rowOff>
    </xdr:from>
    <xdr:to>
      <xdr:col>107</xdr:col>
      <xdr:colOff>50800</xdr:colOff>
      <xdr:row>59</xdr:row>
      <xdr:rowOff>63119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2536"/>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46986</xdr:rowOff>
    </xdr:from>
    <xdr:to>
      <xdr:col>102</xdr:col>
      <xdr:colOff>114300</xdr:colOff>
      <xdr:row>59</xdr:row>
      <xdr:rowOff>52930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25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23455</xdr:rowOff>
    </xdr:from>
    <xdr:to>
      <xdr:col>116</xdr:col>
      <xdr:colOff>114300</xdr:colOff>
      <xdr:row>59</xdr:row>
      <xdr:rowOff>125055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109832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9086</xdr:rowOff>
    </xdr:from>
    <xdr:to>
      <xdr:col>112</xdr:col>
      <xdr:colOff>38100</xdr:colOff>
      <xdr:row>59</xdr:row>
      <xdr:rowOff>110686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101813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12319</xdr:rowOff>
    </xdr:from>
    <xdr:to>
      <xdr:col>107</xdr:col>
      <xdr:colOff>101600</xdr:colOff>
      <xdr:row>59</xdr:row>
      <xdr:rowOff>113919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105046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167636</xdr:rowOff>
    </xdr:from>
    <xdr:to>
      <xdr:col>102</xdr:col>
      <xdr:colOff>165100</xdr:colOff>
      <xdr:row>59</xdr:row>
      <xdr:rowOff>97786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88913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2130</xdr:rowOff>
    </xdr:from>
    <xdr:to>
      <xdr:col>98</xdr:col>
      <xdr:colOff>38100</xdr:colOff>
      <xdr:row>59</xdr:row>
      <xdr:rowOff>103730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94857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151391</xdr:rowOff>
    </xdr:from>
    <xdr:to>
      <xdr:col>116</xdr:col>
      <xdr:colOff>63500</xdr:colOff>
      <xdr:row>75</xdr:row>
      <xdr:rowOff>153329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10141"/>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21122</xdr:rowOff>
    </xdr:from>
    <xdr:to>
      <xdr:col>111</xdr:col>
      <xdr:colOff>177800</xdr:colOff>
      <xdr:row>75</xdr:row>
      <xdr:rowOff>153329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987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167241</xdr:rowOff>
    </xdr:from>
    <xdr:to>
      <xdr:col>107</xdr:col>
      <xdr:colOff>50800</xdr:colOff>
      <xdr:row>75</xdr:row>
      <xdr:rowOff>21122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167241</xdr:rowOff>
    </xdr:from>
    <xdr:to>
      <xdr:col>102</xdr:col>
      <xdr:colOff>114300</xdr:colOff>
      <xdr:row>75</xdr:row>
      <xdr:rowOff>40847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100592</xdr:rowOff>
    </xdr:from>
    <xdr:to>
      <xdr:col>116</xdr:col>
      <xdr:colOff>114300</xdr:colOff>
      <xdr:row>76</xdr:row>
      <xdr:rowOff>30742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79019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102529</xdr:rowOff>
    </xdr:from>
    <xdr:to>
      <xdr:col>112</xdr:col>
      <xdr:colOff>38100</xdr:colOff>
      <xdr:row>76</xdr:row>
      <xdr:rowOff>32679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141772</xdr:rowOff>
    </xdr:from>
    <xdr:to>
      <xdr:col>107</xdr:col>
      <xdr:colOff>101600</xdr:colOff>
      <xdr:row>75</xdr:row>
      <xdr:rowOff>71922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88449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116441</xdr:rowOff>
    </xdr:from>
    <xdr:to>
      <xdr:col>102</xdr:col>
      <xdr:colOff>165100</xdr:colOff>
      <xdr:row>75</xdr:row>
      <xdr:rowOff>46591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63118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161497</xdr:rowOff>
    </xdr:from>
    <xdr:to>
      <xdr:col>98</xdr:col>
      <xdr:colOff>38100</xdr:colOff>
      <xdr:row>75</xdr:row>
      <xdr:rowOff>91647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歳出決算総額は、住民一人当たり</a:t>
          </a:r>
          <a:r>
            <a:rPr kumimoji="1" lang="en-US" altLang="ja-JP" sz="900" b="0" i="0" baseline="0">
              <a:solidFill>
                <a:schemeClr val="dk1"/>
              </a:solidFill>
              <a:effectLst/>
              <a:latin typeface="+mn-lt"/>
              <a:ea typeface="+mn-ea"/>
              <a:cs typeface="+mn-cs"/>
            </a:rPr>
            <a:t>1,057,047</a:t>
          </a:r>
          <a:r>
            <a:rPr kumimoji="1" lang="ja-JP" altLang="ja-JP" sz="900" b="0" i="0" baseline="0">
              <a:solidFill>
                <a:schemeClr val="dk1"/>
              </a:solidFill>
              <a:effectLst/>
              <a:latin typeface="+mn-lt"/>
              <a:ea typeface="+mn-ea"/>
              <a:cs typeface="+mn-cs"/>
            </a:rPr>
            <a:t>円となっている。本町は２町合併により誕生した町であり、また、離島という地理的条件等により、類似団体と比較して住民一人当たりのコストは高い傾向にあることが推察される。以下に特徴的な要因を持つ費目を分析す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・人件費は、新規採用者数を前年度退職者数より抑制</a:t>
          </a:r>
          <a:r>
            <a:rPr kumimoji="1" lang="ja-JP" altLang="en-US" sz="900" b="0" i="0" baseline="0">
              <a:solidFill>
                <a:schemeClr val="dk1"/>
              </a:solidFill>
              <a:effectLst/>
              <a:latin typeface="+mn-lt"/>
              <a:ea typeface="+mn-ea"/>
              <a:cs typeface="+mn-cs"/>
            </a:rPr>
            <a:t>するなどして決算額としては減少したが、人口減少の割合が大きく住民一人当たりのコストは増加する結果となった。</a:t>
          </a:r>
          <a:r>
            <a:rPr kumimoji="1" lang="ja-JP" altLang="ja-JP" sz="900" b="0" i="0" baseline="0">
              <a:solidFill>
                <a:schemeClr val="dk1"/>
              </a:solidFill>
              <a:effectLst/>
              <a:latin typeface="+mn-lt"/>
              <a:ea typeface="+mn-ea"/>
              <a:cs typeface="+mn-cs"/>
            </a:rPr>
            <a:t>また、</a:t>
          </a:r>
          <a:r>
            <a:rPr kumimoji="1" lang="ja-JP" altLang="en-US" sz="900" b="0" i="0" baseline="0">
              <a:solidFill>
                <a:schemeClr val="dk1"/>
              </a:solidFill>
              <a:effectLst/>
              <a:latin typeface="+mn-lt"/>
              <a:ea typeface="+mn-ea"/>
              <a:cs typeface="+mn-cs"/>
            </a:rPr>
            <a:t>本庁舎以外に</a:t>
          </a:r>
          <a:r>
            <a:rPr kumimoji="1" lang="ja-JP" altLang="ja-JP" sz="900" b="0" i="0" baseline="0">
              <a:solidFill>
                <a:schemeClr val="dk1"/>
              </a:solidFill>
              <a:effectLst/>
              <a:latin typeface="+mn-lt"/>
              <a:ea typeface="+mn-ea"/>
              <a:cs typeface="+mn-cs"/>
            </a:rPr>
            <a:t>６出張所を設置し</a:t>
          </a:r>
          <a:r>
            <a:rPr kumimoji="1" lang="ja-JP" altLang="en-US" sz="900" b="0" i="0" baseline="0">
              <a:solidFill>
                <a:schemeClr val="dk1"/>
              </a:solidFill>
              <a:effectLst/>
              <a:latin typeface="+mn-lt"/>
              <a:ea typeface="+mn-ea"/>
              <a:cs typeface="+mn-cs"/>
            </a:rPr>
            <a:t>ているこ</a:t>
          </a:r>
          <a:r>
            <a:rPr kumimoji="1" lang="ja-JP" altLang="ja-JP" sz="900" b="0" i="0" baseline="0">
              <a:solidFill>
                <a:schemeClr val="dk1"/>
              </a:solidFill>
              <a:effectLst/>
              <a:latin typeface="+mn-lt"/>
              <a:ea typeface="+mn-ea"/>
              <a:cs typeface="+mn-cs"/>
            </a:rPr>
            <a:t>とや福祉事務所を設置して生活保護業務を移管されていること</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により類似団体より職員数は多くなって</a:t>
          </a:r>
          <a:r>
            <a:rPr kumimoji="1" lang="ja-JP" altLang="en-US" sz="900" b="0" i="0" baseline="0">
              <a:solidFill>
                <a:schemeClr val="dk1"/>
              </a:solidFill>
              <a:effectLst/>
              <a:latin typeface="+mn-lt"/>
              <a:ea typeface="+mn-ea"/>
              <a:cs typeface="+mn-cs"/>
            </a:rPr>
            <a:t>いることからコストは割高となっている</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・物件費については、公共施設を多数保有していることによ</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維持管理経費</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、ごみ</a:t>
          </a:r>
          <a:r>
            <a:rPr kumimoji="1" lang="ja-JP" altLang="en-US" sz="900" b="0" i="0" baseline="0">
              <a:solidFill>
                <a:schemeClr val="dk1"/>
              </a:solidFill>
              <a:effectLst/>
              <a:latin typeface="+mn-lt"/>
              <a:ea typeface="+mn-ea"/>
              <a:cs typeface="+mn-cs"/>
            </a:rPr>
            <a:t>・し尿</a:t>
          </a:r>
          <a:r>
            <a:rPr kumimoji="1" lang="ja-JP" altLang="ja-JP" sz="900" b="0" i="0" baseline="0">
              <a:solidFill>
                <a:schemeClr val="dk1"/>
              </a:solidFill>
              <a:effectLst/>
              <a:latin typeface="+mn-lt"/>
              <a:ea typeface="+mn-ea"/>
              <a:cs typeface="+mn-cs"/>
            </a:rPr>
            <a:t>処理施設において環境に配慮したリサイクル費用</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が多額であること</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公共施設個別計画等に基づく公共施設の除却費用が影響</a:t>
          </a:r>
          <a:r>
            <a:rPr kumimoji="1" lang="ja-JP" altLang="en-US" sz="900" b="0" i="0" baseline="0">
              <a:solidFill>
                <a:schemeClr val="dk1"/>
              </a:solidFill>
              <a:effectLst/>
              <a:latin typeface="+mn-lt"/>
              <a:ea typeface="+mn-ea"/>
              <a:cs typeface="+mn-cs"/>
            </a:rPr>
            <a:t>するなど</a:t>
          </a:r>
          <a:r>
            <a:rPr kumimoji="1" lang="ja-JP" altLang="ja-JP" sz="900" b="0" i="0" baseline="0">
              <a:solidFill>
                <a:schemeClr val="dk1"/>
              </a:solidFill>
              <a:effectLst/>
              <a:latin typeface="+mn-lt"/>
              <a:ea typeface="+mn-ea"/>
              <a:cs typeface="+mn-cs"/>
            </a:rPr>
            <a:t>して</a:t>
          </a:r>
          <a:r>
            <a:rPr kumimoji="1" lang="ja-JP" altLang="en-US" sz="900" b="0" i="0" baseline="0">
              <a:solidFill>
                <a:schemeClr val="dk1"/>
              </a:solidFill>
              <a:effectLst/>
              <a:latin typeface="+mn-lt"/>
              <a:ea typeface="+mn-ea"/>
              <a:cs typeface="+mn-cs"/>
            </a:rPr>
            <a:t>高止まりの状況となっている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・扶助費については、福祉事務所設置町であることから生活保護業務及び児童扶養手当支給事務等</a:t>
          </a:r>
          <a:r>
            <a:rPr kumimoji="1" lang="ja-JP" altLang="en-US" sz="900" b="0" i="0" baseline="0">
              <a:solidFill>
                <a:schemeClr val="dk1"/>
              </a:solidFill>
              <a:effectLst/>
              <a:latin typeface="+mn-lt"/>
              <a:ea typeface="+mn-ea"/>
              <a:cs typeface="+mn-cs"/>
            </a:rPr>
            <a:t>が影響して</a:t>
          </a:r>
          <a:r>
            <a:rPr kumimoji="1" lang="ja-JP" altLang="ja-JP" sz="900" b="0" i="0" baseline="0">
              <a:solidFill>
                <a:schemeClr val="dk1"/>
              </a:solidFill>
              <a:effectLst/>
              <a:latin typeface="+mn-lt"/>
              <a:ea typeface="+mn-ea"/>
              <a:cs typeface="+mn-cs"/>
            </a:rPr>
            <a:t>類似団体と比較</a:t>
          </a:r>
          <a:r>
            <a:rPr kumimoji="1" lang="ja-JP" altLang="en-US" sz="900" b="0" i="0" baseline="0">
              <a:solidFill>
                <a:schemeClr val="dk1"/>
              </a:solidFill>
              <a:effectLst/>
              <a:latin typeface="+mn-lt"/>
              <a:ea typeface="+mn-ea"/>
              <a:cs typeface="+mn-cs"/>
            </a:rPr>
            <a:t>すると</a:t>
          </a:r>
          <a:r>
            <a:rPr kumimoji="1" lang="ja-JP" altLang="ja-JP" sz="900" b="0" i="0" baseline="0">
              <a:solidFill>
                <a:schemeClr val="dk1"/>
              </a:solidFill>
              <a:effectLst/>
              <a:latin typeface="+mn-lt"/>
              <a:ea typeface="+mn-ea"/>
              <a:cs typeface="+mn-cs"/>
            </a:rPr>
            <a:t>突出している。</a:t>
          </a:r>
          <a:r>
            <a:rPr kumimoji="1" lang="ja-JP" altLang="en-US" sz="900" b="0" i="0" baseline="0">
              <a:solidFill>
                <a:schemeClr val="dk1"/>
              </a:solidFill>
              <a:effectLst/>
              <a:latin typeface="+mn-lt"/>
              <a:ea typeface="+mn-ea"/>
              <a:cs typeface="+mn-cs"/>
            </a:rPr>
            <a:t>また、</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身体障害者自立支援給付費</a:t>
          </a:r>
          <a:r>
            <a:rPr kumimoji="1" lang="ja-JP" altLang="en-US" sz="900" b="0" i="0" baseline="0">
              <a:solidFill>
                <a:schemeClr val="dk1"/>
              </a:solidFill>
              <a:effectLst/>
              <a:latin typeface="+mn-lt"/>
              <a:ea typeface="+mn-ea"/>
              <a:cs typeface="+mn-cs"/>
            </a:rPr>
            <a:t>は増加傾向にあり</a:t>
          </a:r>
          <a:r>
            <a:rPr kumimoji="1" lang="ja-JP" altLang="ja-JP" sz="900" b="0" i="0" baseline="0">
              <a:solidFill>
                <a:schemeClr val="dk1"/>
              </a:solidFill>
              <a:effectLst/>
              <a:latin typeface="+mn-lt"/>
              <a:ea typeface="+mn-ea"/>
              <a:cs typeface="+mn-cs"/>
            </a:rPr>
            <a:t>、さらに、コロナ禍における子育て世帯への支援などにより決算額</a:t>
          </a:r>
          <a:r>
            <a:rPr kumimoji="1" lang="ja-JP" altLang="en-US" sz="900" b="0" i="0" baseline="0">
              <a:solidFill>
                <a:schemeClr val="dk1"/>
              </a:solidFill>
              <a:effectLst/>
              <a:latin typeface="+mn-lt"/>
              <a:ea typeface="+mn-ea"/>
              <a:cs typeface="+mn-cs"/>
            </a:rPr>
            <a:t>が増加したことから住民一人当たりコストも上昇した。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chemeClr val="tx1"/>
              </a:solidFill>
              <a:effectLst/>
              <a:latin typeface="+mn-lt"/>
              <a:ea typeface="+mn-ea"/>
              <a:cs typeface="+mn-cs"/>
            </a:rPr>
            <a:t>・災害復旧費については、</a:t>
          </a:r>
          <a:r>
            <a:rPr kumimoji="1" lang="ja-JP" altLang="en-US" sz="900" b="0" i="0" baseline="0">
              <a:solidFill>
                <a:schemeClr val="tx1"/>
              </a:solidFill>
              <a:effectLst/>
              <a:latin typeface="+mn-lt"/>
              <a:ea typeface="+mn-ea"/>
              <a:cs typeface="+mn-cs"/>
            </a:rPr>
            <a:t>離島でありさらに</a:t>
          </a:r>
          <a:r>
            <a:rPr kumimoji="1" lang="ja-JP" altLang="ja-JP" sz="900" b="0" i="0" baseline="0">
              <a:solidFill>
                <a:schemeClr val="tx1"/>
              </a:solidFill>
              <a:effectLst/>
              <a:latin typeface="+mn-lt"/>
              <a:ea typeface="+mn-ea"/>
              <a:cs typeface="+mn-cs"/>
            </a:rPr>
            <a:t>台風</a:t>
          </a:r>
          <a:r>
            <a:rPr kumimoji="1" lang="ja-JP" altLang="en-US" sz="900" b="0" i="0" baseline="0">
              <a:solidFill>
                <a:schemeClr val="tx1"/>
              </a:solidFill>
              <a:effectLst/>
              <a:latin typeface="+mn-lt"/>
              <a:ea typeface="+mn-ea"/>
              <a:cs typeface="+mn-cs"/>
            </a:rPr>
            <a:t>常襲地帯であることなどが影響して港湾施設が被災しやすく、近年は永田港や湯泊港の大規模な復旧工事を実施していることから高水準で推移している。</a:t>
          </a:r>
          <a:r>
            <a:rPr kumimoji="1" lang="ja-JP" altLang="ja-JP" sz="900" b="0" i="0" baseline="0">
              <a:solidFill>
                <a:schemeClr val="tx1"/>
              </a:solidFill>
              <a:effectLst/>
              <a:latin typeface="+mn-lt"/>
              <a:ea typeface="+mn-ea"/>
              <a:cs typeface="+mn-cs"/>
            </a:rPr>
            <a:t>台風や豪雨が激甚化・頻発化していることから今後も年度間の大きな増減</a:t>
          </a:r>
          <a:r>
            <a:rPr kumimoji="1" lang="ja-JP" altLang="en-US" sz="900" b="0" i="0" baseline="0">
              <a:solidFill>
                <a:schemeClr val="tx1"/>
              </a:solidFill>
              <a:effectLst/>
              <a:latin typeface="+mn-lt"/>
              <a:ea typeface="+mn-ea"/>
              <a:cs typeface="+mn-cs"/>
            </a:rPr>
            <a:t>や高水準での推移</a:t>
          </a:r>
          <a:r>
            <a:rPr kumimoji="1" lang="ja-JP" altLang="ja-JP" sz="900" b="0" i="0" baseline="0">
              <a:solidFill>
                <a:schemeClr val="tx1"/>
              </a:solidFill>
              <a:effectLst/>
              <a:latin typeface="+mn-lt"/>
              <a:ea typeface="+mn-ea"/>
              <a:cs typeface="+mn-cs"/>
            </a:rPr>
            <a:t>が予想される。</a:t>
          </a:r>
          <a:endParaRPr lang="ja-JP" altLang="ja-JP" sz="1050">
            <a:solidFill>
              <a:schemeClr val="tx1"/>
            </a:solidFill>
            <a:effectLst/>
          </a:endParaRPr>
        </a:p>
        <a:p>
          <a:r>
            <a:rPr kumimoji="1" lang="ja-JP" altLang="en-US" sz="900" b="0" i="0" baseline="0">
              <a:solidFill>
                <a:schemeClr val="tx1"/>
              </a:solidFill>
              <a:effectLst/>
              <a:latin typeface="+mn-lt"/>
              <a:ea typeface="+mn-ea"/>
              <a:cs typeface="+mn-cs"/>
            </a:rPr>
            <a:t>　・公債費については、平成</a:t>
          </a:r>
          <a:r>
            <a:rPr kumimoji="1" lang="en-US" altLang="ja-JP" sz="900" b="0" i="0" baseline="0">
              <a:solidFill>
                <a:schemeClr val="tx1"/>
              </a:solidFill>
              <a:effectLst/>
              <a:latin typeface="+mn-lt"/>
              <a:ea typeface="+mn-ea"/>
              <a:cs typeface="+mn-cs"/>
            </a:rPr>
            <a:t>19</a:t>
          </a:r>
          <a:r>
            <a:rPr kumimoji="1" lang="ja-JP" altLang="en-US" sz="900" b="0" i="0" baseline="0">
              <a:solidFill>
                <a:schemeClr val="tx1"/>
              </a:solidFill>
              <a:effectLst/>
              <a:latin typeface="+mn-lt"/>
              <a:ea typeface="+mn-ea"/>
              <a:cs typeface="+mn-cs"/>
            </a:rPr>
            <a:t>年</a:t>
          </a:r>
          <a:r>
            <a:rPr kumimoji="1" lang="en-US" altLang="ja-JP" sz="900" b="0" i="0" baseline="0">
              <a:solidFill>
                <a:schemeClr val="tx1"/>
              </a:solidFill>
              <a:effectLst/>
              <a:latin typeface="+mn-lt"/>
              <a:ea typeface="+mn-ea"/>
              <a:cs typeface="+mn-cs"/>
            </a:rPr>
            <a:t>10</a:t>
          </a:r>
          <a:r>
            <a:rPr kumimoji="1" lang="ja-JP" altLang="en-US" sz="900" b="0" i="0" baseline="0">
              <a:solidFill>
                <a:schemeClr val="tx1"/>
              </a:solidFill>
              <a:effectLst/>
              <a:latin typeface="+mn-lt"/>
              <a:ea typeface="+mn-ea"/>
              <a:cs typeface="+mn-cs"/>
            </a:rPr>
            <a:t>月の２町合併時から削減に努めており、令和３年度においても</a:t>
          </a:r>
          <a:r>
            <a:rPr kumimoji="1" lang="ja-JP" altLang="ja-JP" sz="900" b="0" i="0" baseline="0">
              <a:solidFill>
                <a:schemeClr val="tx1"/>
              </a:solidFill>
              <a:effectLst/>
              <a:latin typeface="+mn-lt"/>
              <a:ea typeface="+mn-ea"/>
              <a:cs typeface="+mn-cs"/>
            </a:rPr>
            <a:t>人口減少の割合</a:t>
          </a:r>
          <a:r>
            <a:rPr kumimoji="1" lang="ja-JP" altLang="en-US" sz="900" b="0" i="0" baseline="0">
              <a:solidFill>
                <a:schemeClr val="tx1"/>
              </a:solidFill>
              <a:effectLst/>
              <a:latin typeface="+mn-lt"/>
              <a:ea typeface="+mn-ea"/>
              <a:cs typeface="+mn-cs"/>
            </a:rPr>
            <a:t>を超えて</a:t>
          </a:r>
          <a:r>
            <a:rPr kumimoji="1" lang="ja-JP" altLang="ja-JP" sz="900" b="0" i="0" baseline="0">
              <a:solidFill>
                <a:schemeClr val="dk1"/>
              </a:solidFill>
              <a:effectLst/>
              <a:latin typeface="+mn-lt"/>
              <a:ea typeface="+mn-ea"/>
              <a:cs typeface="+mn-cs"/>
            </a:rPr>
            <a:t>住民一人当たりの</a:t>
          </a:r>
          <a:r>
            <a:rPr kumimoji="1" lang="ja-JP" altLang="en-US" sz="900" b="0" i="0" baseline="0">
              <a:solidFill>
                <a:schemeClr val="dk1"/>
              </a:solidFill>
              <a:effectLst/>
              <a:latin typeface="+mn-lt"/>
              <a:ea typeface="+mn-ea"/>
              <a:cs typeface="+mn-cs"/>
            </a:rPr>
            <a:t>コストを減少させることとなった。しかし、依然として高い水準にあることから、財政健全化と町勢発展との均衡を図りながら削減に努めていくこととする。</a:t>
          </a:r>
          <a:r>
            <a:rPr kumimoji="1" lang="ja-JP" altLang="ja-JP" sz="900" b="0" i="0" baseline="0">
              <a:solidFill>
                <a:srgbClr val="FF0000"/>
              </a:solidFill>
              <a:effectLst/>
              <a:latin typeface="+mn-lt"/>
              <a:ea typeface="+mn-ea"/>
              <a:cs typeface="+mn-cs"/>
            </a:rPr>
            <a:t>　</a:t>
          </a:r>
          <a:endParaRPr kumimoji="1" lang="en-US" altLang="ja-JP" sz="900" b="0" i="0" baseline="0">
            <a:solidFill>
              <a:srgbClr val="FF0000"/>
            </a:solidFill>
            <a:effectLst/>
            <a:latin typeface="+mn-lt"/>
            <a:ea typeface="+mn-ea"/>
            <a:cs typeface="+mn-cs"/>
          </a:endParaRPr>
        </a:p>
        <a:p>
          <a:r>
            <a:rPr kumimoji="1" lang="ja-JP" altLang="en-US" sz="900" b="0" i="0" baseline="0">
              <a:solidFill>
                <a:schemeClr val="tx1"/>
              </a:solidFill>
              <a:effectLst/>
              <a:latin typeface="+mn-lt"/>
              <a:ea typeface="+mn-ea"/>
              <a:cs typeface="+mn-cs"/>
            </a:rPr>
            <a:t>　</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169418</xdr:rowOff>
    </xdr:from>
    <xdr:to>
      <xdr:col>24</xdr:col>
      <xdr:colOff>62865</xdr:colOff>
      <xdr:row>38</xdr:row>
      <xdr:rowOff>157035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84368"/>
          <a:ext cx="1270" cy="118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160862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157035</xdr:rowOff>
    </xdr:from>
    <xdr:to>
      <xdr:col>24</xdr:col>
      <xdr:colOff>152400</xdr:colOff>
      <xdr:row>38</xdr:row>
      <xdr:rowOff>157035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116095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169418</xdr:rowOff>
    </xdr:from>
    <xdr:to>
      <xdr:col>24</xdr:col>
      <xdr:colOff>152400</xdr:colOff>
      <xdr:row>31</xdr:row>
      <xdr:rowOff>169418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8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60452</xdr:rowOff>
    </xdr:from>
    <xdr:to>
      <xdr:col>24</xdr:col>
      <xdr:colOff>63500</xdr:colOff>
      <xdr:row>34</xdr:row>
      <xdr:rowOff>141034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9752"/>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162386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3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12509</xdr:rowOff>
    </xdr:from>
    <xdr:to>
      <xdr:col>24</xdr:col>
      <xdr:colOff>114300</xdr:colOff>
      <xdr:row>36</xdr:row>
      <xdr:rowOff>114109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124841</xdr:rowOff>
    </xdr:from>
    <xdr:to>
      <xdr:col>19</xdr:col>
      <xdr:colOff>177800</xdr:colOff>
      <xdr:row>34</xdr:row>
      <xdr:rowOff>141034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096891"/>
          <a:ext cx="8890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xdr:rowOff>
    </xdr:from>
    <xdr:to>
      <xdr:col>20</xdr:col>
      <xdr:colOff>38100</xdr:colOff>
      <xdr:row>36</xdr:row>
      <xdr:rowOff>113728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104855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124841</xdr:rowOff>
    </xdr:from>
    <xdr:to>
      <xdr:col>15</xdr:col>
      <xdr:colOff>50800</xdr:colOff>
      <xdr:row>34</xdr:row>
      <xdr:rowOff>35878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81090</xdr:rowOff>
    </xdr:from>
    <xdr:to>
      <xdr:col>15</xdr:col>
      <xdr:colOff>101600</xdr:colOff>
      <xdr:row>36</xdr:row>
      <xdr:rowOff>11240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35878</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116141</xdr:rowOff>
    </xdr:from>
    <xdr:to>
      <xdr:col>10</xdr:col>
      <xdr:colOff>165100</xdr:colOff>
      <xdr:row>36</xdr:row>
      <xdr:rowOff>46291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37418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xdr:rowOff>
    </xdr:from>
    <xdr:to>
      <xdr:col>24</xdr:col>
      <xdr:colOff>114300</xdr:colOff>
      <xdr:row>34</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90234</xdr:rowOff>
    </xdr:from>
    <xdr:to>
      <xdr:col>20</xdr:col>
      <xdr:colOff>38100</xdr:colOff>
      <xdr:row>35</xdr:row>
      <xdr:rowOff>20384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74041</xdr:rowOff>
    </xdr:from>
    <xdr:to>
      <xdr:col>15</xdr:col>
      <xdr:colOff>101600</xdr:colOff>
      <xdr:row>30</xdr:row>
      <xdr:rowOff>4191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20718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156528</xdr:rowOff>
    </xdr:from>
    <xdr:to>
      <xdr:col>10</xdr:col>
      <xdr:colOff>165100</xdr:colOff>
      <xdr:row>34</xdr:row>
      <xdr:rowOff>86678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123952</xdr:rowOff>
    </xdr:from>
    <xdr:to>
      <xdr:col>6</xdr:col>
      <xdr:colOff>38100</xdr:colOff>
      <xdr:row>35</xdr:row>
      <xdr:rowOff>54102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70629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422</xdr:rowOff>
    </xdr:from>
    <xdr:to>
      <xdr:col>24</xdr:col>
      <xdr:colOff>63500</xdr:colOff>
      <xdr:row>53</xdr:row>
      <xdr:rowOff>142725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087272"/>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422</xdr:rowOff>
    </xdr:from>
    <xdr:to>
      <xdr:col>19</xdr:col>
      <xdr:colOff>177800</xdr:colOff>
      <xdr:row>55</xdr:row>
      <xdr:rowOff>83232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087272"/>
          <a:ext cx="889000" cy="4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148726</xdr:rowOff>
    </xdr:from>
    <xdr:to>
      <xdr:col>15</xdr:col>
      <xdr:colOff>50800</xdr:colOff>
      <xdr:row>55</xdr:row>
      <xdr:rowOff>83232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07026"/>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148726</xdr:rowOff>
    </xdr:from>
    <xdr:to>
      <xdr:col>10</xdr:col>
      <xdr:colOff>114300</xdr:colOff>
      <xdr:row>54</xdr:row>
      <xdr:rowOff>152951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07026"/>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91925</xdr:rowOff>
    </xdr:from>
    <xdr:to>
      <xdr:col>24</xdr:col>
      <xdr:colOff>114300</xdr:colOff>
      <xdr:row>54</xdr:row>
      <xdr:rowOff>22075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114802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121072</xdr:rowOff>
    </xdr:from>
    <xdr:to>
      <xdr:col>20</xdr:col>
      <xdr:colOff>38100</xdr:colOff>
      <xdr:row>53</xdr:row>
      <xdr:rowOff>51222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67749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1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32432</xdr:rowOff>
    </xdr:from>
    <xdr:to>
      <xdr:col>15</xdr:col>
      <xdr:colOff>101600</xdr:colOff>
      <xdr:row>55</xdr:row>
      <xdr:rowOff>134032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150559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97926</xdr:rowOff>
    </xdr:from>
    <xdr:to>
      <xdr:col>10</xdr:col>
      <xdr:colOff>165100</xdr:colOff>
      <xdr:row>55</xdr:row>
      <xdr:rowOff>28076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44603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102151</xdr:rowOff>
    </xdr:from>
    <xdr:to>
      <xdr:col>6</xdr:col>
      <xdr:colOff>38100</xdr:colOff>
      <xdr:row>55</xdr:row>
      <xdr:rowOff>32301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48828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140366</xdr:rowOff>
    </xdr:from>
    <xdr:to>
      <xdr:col>24</xdr:col>
      <xdr:colOff>63500</xdr:colOff>
      <xdr:row>75</xdr:row>
      <xdr:rowOff>76384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56216"/>
          <a:ext cx="838200" cy="2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76384</xdr:rowOff>
    </xdr:from>
    <xdr:to>
      <xdr:col>19</xdr:col>
      <xdr:colOff>177800</xdr:colOff>
      <xdr:row>75</xdr:row>
      <xdr:rowOff>87109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5134"/>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87109</xdr:rowOff>
    </xdr:from>
    <xdr:to>
      <xdr:col>15</xdr:col>
      <xdr:colOff>50800</xdr:colOff>
      <xdr:row>75</xdr:row>
      <xdr:rowOff>159876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5859"/>
          <a:ext cx="889000" cy="7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159876</xdr:rowOff>
    </xdr:from>
    <xdr:to>
      <xdr:col>10</xdr:col>
      <xdr:colOff>114300</xdr:colOff>
      <xdr:row>76</xdr:row>
      <xdr:rowOff>38560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8626"/>
          <a:ext cx="889000" cy="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89566</xdr:rowOff>
    </xdr:from>
    <xdr:to>
      <xdr:col>24</xdr:col>
      <xdr:colOff>114300</xdr:colOff>
      <xdr:row>74</xdr:row>
      <xdr:rowOff>19716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112443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5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25584</xdr:rowOff>
    </xdr:from>
    <xdr:to>
      <xdr:col>20</xdr:col>
      <xdr:colOff>38100</xdr:colOff>
      <xdr:row>75</xdr:row>
      <xdr:rowOff>127184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143711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36309</xdr:rowOff>
    </xdr:from>
    <xdr:to>
      <xdr:col>15</xdr:col>
      <xdr:colOff>101600</xdr:colOff>
      <xdr:row>75</xdr:row>
      <xdr:rowOff>137909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109076</xdr:rowOff>
    </xdr:from>
    <xdr:to>
      <xdr:col>10</xdr:col>
      <xdr:colOff>165100</xdr:colOff>
      <xdr:row>76</xdr:row>
      <xdr:rowOff>39226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55753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159210</xdr:rowOff>
    </xdr:from>
    <xdr:to>
      <xdr:col>6</xdr:col>
      <xdr:colOff>38100</xdr:colOff>
      <xdr:row>76</xdr:row>
      <xdr:rowOff>89360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105888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28738</xdr:rowOff>
    </xdr:from>
    <xdr:to>
      <xdr:col>24</xdr:col>
      <xdr:colOff>63500</xdr:colOff>
      <xdr:row>94</xdr:row>
      <xdr:rowOff>101009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45038"/>
          <a:ext cx="8382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100603</xdr:rowOff>
    </xdr:from>
    <xdr:to>
      <xdr:col>19</xdr:col>
      <xdr:colOff>177800</xdr:colOff>
      <xdr:row>94</xdr:row>
      <xdr:rowOff>101009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1690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100603</xdr:rowOff>
    </xdr:from>
    <xdr:to>
      <xdr:col>15</xdr:col>
      <xdr:colOff>50800</xdr:colOff>
      <xdr:row>94</xdr:row>
      <xdr:rowOff>147193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16903"/>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139609</xdr:rowOff>
    </xdr:from>
    <xdr:to>
      <xdr:col>10</xdr:col>
      <xdr:colOff>114300</xdr:colOff>
      <xdr:row>94</xdr:row>
      <xdr:rowOff>147193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55909"/>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149388</xdr:rowOff>
    </xdr:from>
    <xdr:to>
      <xdr:col>24</xdr:col>
      <xdr:colOff>114300</xdr:colOff>
      <xdr:row>94</xdr:row>
      <xdr:rowOff>79538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50209</xdr:rowOff>
    </xdr:from>
    <xdr:to>
      <xdr:col>20</xdr:col>
      <xdr:colOff>38100</xdr:colOff>
      <xdr:row>94</xdr:row>
      <xdr:rowOff>151809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168336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49803</xdr:rowOff>
    </xdr:from>
    <xdr:to>
      <xdr:col>15</xdr:col>
      <xdr:colOff>101600</xdr:colOff>
      <xdr:row>94</xdr:row>
      <xdr:rowOff>151403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167930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96393</xdr:rowOff>
    </xdr:from>
    <xdr:to>
      <xdr:col>10</xdr:col>
      <xdr:colOff>165100</xdr:colOff>
      <xdr:row>95</xdr:row>
      <xdr:rowOff>26543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43070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88809</xdr:rowOff>
    </xdr:from>
    <xdr:to>
      <xdr:col>6</xdr:col>
      <xdr:colOff>38100</xdr:colOff>
      <xdr:row>95</xdr:row>
      <xdr:rowOff>18959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35486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44196</xdr:rowOff>
    </xdr:from>
    <xdr:to>
      <xdr:col>55</xdr:col>
      <xdr:colOff>0</xdr:colOff>
      <xdr:row>39</xdr:row>
      <xdr:rowOff>44323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307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06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44323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306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79773</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133589</xdr:rowOff>
    </xdr:from>
    <xdr:to>
      <xdr:col>55</xdr:col>
      <xdr:colOff>0</xdr:colOff>
      <xdr:row>56</xdr:row>
      <xdr:rowOff>52702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3339"/>
          <a:ext cx="8382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52702</xdr:rowOff>
    </xdr:from>
    <xdr:to>
      <xdr:col>50</xdr:col>
      <xdr:colOff>114300</xdr:colOff>
      <xdr:row>56</xdr:row>
      <xdr:rowOff>53808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5390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23305</xdr:rowOff>
    </xdr:from>
    <xdr:to>
      <xdr:col>45</xdr:col>
      <xdr:colOff>177800</xdr:colOff>
      <xdr:row>56</xdr:row>
      <xdr:rowOff>53808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4505"/>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108237</xdr:rowOff>
    </xdr:from>
    <xdr:to>
      <xdr:col>41</xdr:col>
      <xdr:colOff>50800</xdr:colOff>
      <xdr:row>56</xdr:row>
      <xdr:rowOff>23305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37987"/>
          <a:ext cx="889000" cy="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82789</xdr:rowOff>
    </xdr:from>
    <xdr:to>
      <xdr:col>55</xdr:col>
      <xdr:colOff>50800</xdr:colOff>
      <xdr:row>56</xdr:row>
      <xdr:rowOff>12939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105666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1902</xdr:rowOff>
    </xdr:from>
    <xdr:to>
      <xdr:col>50</xdr:col>
      <xdr:colOff>165100</xdr:colOff>
      <xdr:row>56</xdr:row>
      <xdr:rowOff>103502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120029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3008</xdr:rowOff>
    </xdr:from>
    <xdr:to>
      <xdr:col>46</xdr:col>
      <xdr:colOff>38100</xdr:colOff>
      <xdr:row>56</xdr:row>
      <xdr:rowOff>104608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121135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143955</xdr:rowOff>
    </xdr:from>
    <xdr:to>
      <xdr:col>41</xdr:col>
      <xdr:colOff>101600</xdr:colOff>
      <xdr:row>56</xdr:row>
      <xdr:rowOff>74105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90632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57437</xdr:rowOff>
    </xdr:from>
    <xdr:to>
      <xdr:col>36</xdr:col>
      <xdr:colOff>165100</xdr:colOff>
      <xdr:row>55</xdr:row>
      <xdr:rowOff>159037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30635</xdr:rowOff>
    </xdr:from>
    <xdr:to>
      <xdr:col>55</xdr:col>
      <xdr:colOff>0</xdr:colOff>
      <xdr:row>77</xdr:row>
      <xdr:rowOff>26707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60835"/>
          <a:ext cx="838200" cy="1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30635</xdr:rowOff>
    </xdr:from>
    <xdr:to>
      <xdr:col>50</xdr:col>
      <xdr:colOff>114300</xdr:colOff>
      <xdr:row>78</xdr:row>
      <xdr:rowOff>16725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60835"/>
          <a:ext cx="889000" cy="32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16725</xdr:rowOff>
    </xdr:from>
    <xdr:to>
      <xdr:col>45</xdr:col>
      <xdr:colOff>177800</xdr:colOff>
      <xdr:row>78</xdr:row>
      <xdr:rowOff>42447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9825"/>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42447</xdr:rowOff>
    </xdr:from>
    <xdr:to>
      <xdr:col>41</xdr:col>
      <xdr:colOff>50800</xdr:colOff>
      <xdr:row>78</xdr:row>
      <xdr:rowOff>92957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554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147357</xdr:rowOff>
    </xdr:from>
    <xdr:to>
      <xdr:col>55</xdr:col>
      <xdr:colOff>50800</xdr:colOff>
      <xdr:row>77</xdr:row>
      <xdr:rowOff>77507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170234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151285</xdr:rowOff>
    </xdr:from>
    <xdr:to>
      <xdr:col>50</xdr:col>
      <xdr:colOff>165100</xdr:colOff>
      <xdr:row>76</xdr:row>
      <xdr:rowOff>81435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97963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137375</xdr:rowOff>
    </xdr:from>
    <xdr:to>
      <xdr:col>46</xdr:col>
      <xdr:colOff>38100</xdr:colOff>
      <xdr:row>78</xdr:row>
      <xdr:rowOff>67525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84052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163097</xdr:rowOff>
    </xdr:from>
    <xdr:to>
      <xdr:col>41</xdr:col>
      <xdr:colOff>101600</xdr:colOff>
      <xdr:row>78</xdr:row>
      <xdr:rowOff>93247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109774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42157</xdr:rowOff>
    </xdr:from>
    <xdr:to>
      <xdr:col>36</xdr:col>
      <xdr:colOff>165100</xdr:colOff>
      <xdr:row>78</xdr:row>
      <xdr:rowOff>143757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160284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170408</xdr:rowOff>
    </xdr:from>
    <xdr:to>
      <xdr:col>55</xdr:col>
      <xdr:colOff>0</xdr:colOff>
      <xdr:row>97</xdr:row>
      <xdr:rowOff>41745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9608"/>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170408</xdr:rowOff>
    </xdr:from>
    <xdr:to>
      <xdr:col>50</xdr:col>
      <xdr:colOff>114300</xdr:colOff>
      <xdr:row>97</xdr:row>
      <xdr:rowOff>153577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9608"/>
          <a:ext cx="889000" cy="1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132545</xdr:rowOff>
    </xdr:from>
    <xdr:to>
      <xdr:col>45</xdr:col>
      <xdr:colOff>177800</xdr:colOff>
      <xdr:row>97</xdr:row>
      <xdr:rowOff>153577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319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132545</xdr:rowOff>
    </xdr:from>
    <xdr:to>
      <xdr:col>41</xdr:col>
      <xdr:colOff>50800</xdr:colOff>
      <xdr:row>98</xdr:row>
      <xdr:rowOff>9787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319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162395</xdr:rowOff>
    </xdr:from>
    <xdr:to>
      <xdr:col>55</xdr:col>
      <xdr:colOff>50800</xdr:colOff>
      <xdr:row>97</xdr:row>
      <xdr:rowOff>92545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119608</xdr:rowOff>
    </xdr:from>
    <xdr:to>
      <xdr:col>50</xdr:col>
      <xdr:colOff>165100</xdr:colOff>
      <xdr:row>97</xdr:row>
      <xdr:rowOff>49758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40885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102777</xdr:rowOff>
    </xdr:from>
    <xdr:to>
      <xdr:col>46</xdr:col>
      <xdr:colOff>38100</xdr:colOff>
      <xdr:row>98</xdr:row>
      <xdr:rowOff>32927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24054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81745</xdr:rowOff>
    </xdr:from>
    <xdr:to>
      <xdr:col>41</xdr:col>
      <xdr:colOff>101600</xdr:colOff>
      <xdr:row>98</xdr:row>
      <xdr:rowOff>11895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130437</xdr:rowOff>
    </xdr:from>
    <xdr:to>
      <xdr:col>36</xdr:col>
      <xdr:colOff>165100</xdr:colOff>
      <xdr:row>98</xdr:row>
      <xdr:rowOff>60587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142117</xdr:rowOff>
    </xdr:from>
    <xdr:to>
      <xdr:col>85</xdr:col>
      <xdr:colOff>127000</xdr:colOff>
      <xdr:row>36</xdr:row>
      <xdr:rowOff>42316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42867"/>
          <a:ext cx="8382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2752</xdr:rowOff>
    </xdr:from>
    <xdr:to>
      <xdr:col>81</xdr:col>
      <xdr:colOff>50800</xdr:colOff>
      <xdr:row>36</xdr:row>
      <xdr:rowOff>42316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4952"/>
          <a:ext cx="889000" cy="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2752</xdr:rowOff>
    </xdr:from>
    <xdr:to>
      <xdr:col>76</xdr:col>
      <xdr:colOff>114300</xdr:colOff>
      <xdr:row>36</xdr:row>
      <xdr:rowOff>48864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74952"/>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37777</xdr:rowOff>
    </xdr:from>
    <xdr:to>
      <xdr:col>71</xdr:col>
      <xdr:colOff>177800</xdr:colOff>
      <xdr:row>36</xdr:row>
      <xdr:rowOff>48864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0997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91317</xdr:rowOff>
    </xdr:from>
    <xdr:to>
      <xdr:col>85</xdr:col>
      <xdr:colOff>177800</xdr:colOff>
      <xdr:row>36</xdr:row>
      <xdr:rowOff>21467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114194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162966</xdr:rowOff>
    </xdr:from>
    <xdr:to>
      <xdr:col>81</xdr:col>
      <xdr:colOff>101600</xdr:colOff>
      <xdr:row>36</xdr:row>
      <xdr:rowOff>93116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123402</xdr:rowOff>
    </xdr:from>
    <xdr:to>
      <xdr:col>76</xdr:col>
      <xdr:colOff>165100</xdr:colOff>
      <xdr:row>36</xdr:row>
      <xdr:rowOff>53552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70079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169514</xdr:rowOff>
    </xdr:from>
    <xdr:to>
      <xdr:col>72</xdr:col>
      <xdr:colOff>38100</xdr:colOff>
      <xdr:row>36</xdr:row>
      <xdr:rowOff>99664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116191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158427</xdr:rowOff>
    </xdr:from>
    <xdr:to>
      <xdr:col>67</xdr:col>
      <xdr:colOff>101600</xdr:colOff>
      <xdr:row>36</xdr:row>
      <xdr:rowOff>88577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105104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93921</xdr:rowOff>
    </xdr:from>
    <xdr:to>
      <xdr:col>85</xdr:col>
      <xdr:colOff>127000</xdr:colOff>
      <xdr:row>56</xdr:row>
      <xdr:rowOff>94602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95121"/>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163251</xdr:rowOff>
    </xdr:from>
    <xdr:to>
      <xdr:col>81</xdr:col>
      <xdr:colOff>50800</xdr:colOff>
      <xdr:row>56</xdr:row>
      <xdr:rowOff>93921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3001"/>
          <a:ext cx="889000" cy="1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163251</xdr:rowOff>
    </xdr:from>
    <xdr:to>
      <xdr:col>76</xdr:col>
      <xdr:colOff>114300</xdr:colOff>
      <xdr:row>56</xdr:row>
      <xdr:rowOff>104894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3001"/>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70910</xdr:rowOff>
    </xdr:from>
    <xdr:to>
      <xdr:col>71</xdr:col>
      <xdr:colOff>177800</xdr:colOff>
      <xdr:row>56</xdr:row>
      <xdr:rowOff>104894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72110"/>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43802</xdr:rowOff>
    </xdr:from>
    <xdr:to>
      <xdr:col>85</xdr:col>
      <xdr:colOff>177800</xdr:colOff>
      <xdr:row>56</xdr:row>
      <xdr:rowOff>145402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66679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43121</xdr:rowOff>
    </xdr:from>
    <xdr:to>
      <xdr:col>81</xdr:col>
      <xdr:colOff>101600</xdr:colOff>
      <xdr:row>56</xdr:row>
      <xdr:rowOff>144721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161248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112451</xdr:rowOff>
    </xdr:from>
    <xdr:to>
      <xdr:col>76</xdr:col>
      <xdr:colOff>165100</xdr:colOff>
      <xdr:row>56</xdr:row>
      <xdr:rowOff>42601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59128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1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54094</xdr:rowOff>
    </xdr:from>
    <xdr:to>
      <xdr:col>72</xdr:col>
      <xdr:colOff>38100</xdr:colOff>
      <xdr:row>56</xdr:row>
      <xdr:rowOff>155694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20110</xdr:rowOff>
    </xdr:from>
    <xdr:to>
      <xdr:col>67</xdr:col>
      <xdr:colOff>101600</xdr:colOff>
      <xdr:row>56</xdr:row>
      <xdr:rowOff>121710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138237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165836</xdr:rowOff>
    </xdr:from>
    <xdr:to>
      <xdr:col>85</xdr:col>
      <xdr:colOff>127000</xdr:colOff>
      <xdr:row>76</xdr:row>
      <xdr:rowOff>30087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53136"/>
          <a:ext cx="838200" cy="2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135280</xdr:rowOff>
    </xdr:from>
    <xdr:to>
      <xdr:col>81</xdr:col>
      <xdr:colOff>50800</xdr:colOff>
      <xdr:row>76</xdr:row>
      <xdr:rowOff>30087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822580"/>
          <a:ext cx="889000" cy="2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135280</xdr:rowOff>
    </xdr:from>
    <xdr:to>
      <xdr:col>76</xdr:col>
      <xdr:colOff>114300</xdr:colOff>
      <xdr:row>78</xdr:row>
      <xdr:rowOff>121317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822580"/>
          <a:ext cx="889000" cy="6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121317</xdr:rowOff>
    </xdr:from>
    <xdr:to>
      <xdr:col>71</xdr:col>
      <xdr:colOff>177800</xdr:colOff>
      <xdr:row>79</xdr:row>
      <xdr:rowOff>17780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4417"/>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115036</xdr:rowOff>
    </xdr:from>
    <xdr:to>
      <xdr:col>85</xdr:col>
      <xdr:colOff>177800</xdr:colOff>
      <xdr:row>75</xdr:row>
      <xdr:rowOff>45186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137913</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150737</xdr:rowOff>
    </xdr:from>
    <xdr:to>
      <xdr:col>81</xdr:col>
      <xdr:colOff>101600</xdr:colOff>
      <xdr:row>76</xdr:row>
      <xdr:rowOff>80887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97414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84480</xdr:rowOff>
    </xdr:from>
    <xdr:to>
      <xdr:col>76</xdr:col>
      <xdr:colOff>165100</xdr:colOff>
      <xdr:row>75</xdr:row>
      <xdr:rowOff>14630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7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31157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5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70517</xdr:rowOff>
    </xdr:from>
    <xdr:to>
      <xdr:col>72</xdr:col>
      <xdr:colOff>38100</xdr:colOff>
      <xdr:row>79</xdr:row>
      <xdr:rowOff>667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1927</xdr:rowOff>
    </xdr:from>
    <xdr:to>
      <xdr:col>85</xdr:col>
      <xdr:colOff>127000</xdr:colOff>
      <xdr:row>93</xdr:row>
      <xdr:rowOff>38970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946777"/>
          <a:ext cx="8382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31335</xdr:rowOff>
    </xdr:from>
    <xdr:to>
      <xdr:col>81</xdr:col>
      <xdr:colOff>50800</xdr:colOff>
      <xdr:row>93</xdr:row>
      <xdr:rowOff>1927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804735"/>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16878</xdr:rowOff>
    </xdr:from>
    <xdr:to>
      <xdr:col>76</xdr:col>
      <xdr:colOff>114300</xdr:colOff>
      <xdr:row>92</xdr:row>
      <xdr:rowOff>31335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790278"/>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16878</xdr:rowOff>
    </xdr:from>
    <xdr:to>
      <xdr:col>71</xdr:col>
      <xdr:colOff>177800</xdr:colOff>
      <xdr:row>92</xdr:row>
      <xdr:rowOff>19904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790278"/>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159620</xdr:rowOff>
    </xdr:from>
    <xdr:to>
      <xdr:col>85</xdr:col>
      <xdr:colOff>177800</xdr:colOff>
      <xdr:row>93</xdr:row>
      <xdr:rowOff>89770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11047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122577</xdr:rowOff>
    </xdr:from>
    <xdr:to>
      <xdr:col>81</xdr:col>
      <xdr:colOff>101600</xdr:colOff>
      <xdr:row>93</xdr:row>
      <xdr:rowOff>52727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69254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67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151985</xdr:rowOff>
    </xdr:from>
    <xdr:to>
      <xdr:col>76</xdr:col>
      <xdr:colOff>165100</xdr:colOff>
      <xdr:row>92</xdr:row>
      <xdr:rowOff>82135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7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98662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5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137528</xdr:rowOff>
    </xdr:from>
    <xdr:to>
      <xdr:col>72</xdr:col>
      <xdr:colOff>38100</xdr:colOff>
      <xdr:row>92</xdr:row>
      <xdr:rowOff>67678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84205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5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140554</xdr:rowOff>
    </xdr:from>
    <xdr:to>
      <xdr:col>67</xdr:col>
      <xdr:colOff>101600</xdr:colOff>
      <xdr:row>92</xdr:row>
      <xdr:rowOff>70704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87231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51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12990</xdr:rowOff>
    </xdr:from>
    <xdr:to>
      <xdr:col>116</xdr:col>
      <xdr:colOff>63500</xdr:colOff>
      <xdr:row>38</xdr:row>
      <xdr:rowOff>147211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5327940"/>
          <a:ext cx="838200" cy="1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75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147211</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6623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101818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102568"/>
          <a:ext cx="889000" cy="6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101818</xdr:rowOff>
    </xdr:from>
    <xdr:to>
      <xdr:col>102</xdr:col>
      <xdr:colOff>114300</xdr:colOff>
      <xdr:row>38</xdr:row>
      <xdr:rowOff>88428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102568"/>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133640</xdr:rowOff>
    </xdr:from>
    <xdr:to>
      <xdr:col>116</xdr:col>
      <xdr:colOff>114300</xdr:colOff>
      <xdr:row>31</xdr:row>
      <xdr:rowOff>63790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86667</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52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96411</xdr:rowOff>
    </xdr:from>
    <xdr:to>
      <xdr:col>112</xdr:col>
      <xdr:colOff>38100</xdr:colOff>
      <xdr:row>39</xdr:row>
      <xdr:rowOff>26561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43088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3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51018</xdr:rowOff>
    </xdr:from>
    <xdr:to>
      <xdr:col>102</xdr:col>
      <xdr:colOff>165100</xdr:colOff>
      <xdr:row>35</xdr:row>
      <xdr:rowOff>152618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0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169145</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37628</xdr:rowOff>
    </xdr:from>
    <xdr:to>
      <xdr:col>98</xdr:col>
      <xdr:colOff>38100</xdr:colOff>
      <xdr:row>38</xdr:row>
      <xdr:rowOff>139228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155755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・総務費</a:t>
          </a:r>
          <a:r>
            <a:rPr kumimoji="1" lang="ja-JP" altLang="en-US" sz="9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ついては、新型コロナウイルス感染症対策の特別定額給付金事業の</a:t>
          </a:r>
          <a:r>
            <a:rPr kumimoji="1" lang="ja-JP" altLang="en-US" sz="900" b="0" i="0" baseline="0">
              <a:solidFill>
                <a:schemeClr val="dk1"/>
              </a:solidFill>
              <a:effectLst/>
              <a:latin typeface="+mn-lt"/>
              <a:ea typeface="+mn-ea"/>
              <a:cs typeface="+mn-cs"/>
            </a:rPr>
            <a:t>減少の</a:t>
          </a:r>
          <a:r>
            <a:rPr kumimoji="1" lang="ja-JP" altLang="ja-JP" sz="900" b="0" i="0" baseline="0">
              <a:solidFill>
                <a:schemeClr val="dk1"/>
              </a:solidFill>
              <a:effectLst/>
              <a:latin typeface="+mn-lt"/>
              <a:ea typeface="+mn-ea"/>
              <a:cs typeface="+mn-cs"/>
            </a:rPr>
            <a:t>影響が大きく、屋久島町だいすき基金（ふるさと納税）や公共施設整備基金への積立て</a:t>
          </a:r>
          <a:r>
            <a:rPr kumimoji="1" lang="ja-JP" altLang="en-US" sz="900" b="0" i="0" baseline="0">
              <a:solidFill>
                <a:schemeClr val="dk1"/>
              </a:solidFill>
              <a:effectLst/>
              <a:latin typeface="+mn-lt"/>
              <a:ea typeface="+mn-ea"/>
              <a:cs typeface="+mn-cs"/>
            </a:rPr>
            <a:t>による増額を上回って</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住民一人当たりのコストを減少させることとなった。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・民生費が類似団体平均に比べて高止まりしている要因は、福祉事務所設置町であることから生活保護業務等を移管されており、生活保護費や児童扶養手当などの扶助費支出があること</a:t>
          </a:r>
          <a:r>
            <a:rPr kumimoji="1" lang="ja-JP" altLang="en-US" sz="900" b="0" i="0" baseline="0">
              <a:solidFill>
                <a:schemeClr val="dk1"/>
              </a:solidFill>
              <a:effectLst/>
              <a:latin typeface="+mn-lt"/>
              <a:ea typeface="+mn-ea"/>
              <a:cs typeface="+mn-cs"/>
            </a:rPr>
            <a:t>、さらに、非課税世帯への支援金や子育て世帯への給付金などにより増加することとなった。</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・衛生費も類似団体平均に比べ高止まりしているが、これは、世界自然遺産登録</a:t>
          </a:r>
          <a:r>
            <a:rPr kumimoji="1" lang="ja-JP" altLang="en-US" sz="900" b="0" i="0" baseline="0">
              <a:solidFill>
                <a:schemeClr val="tx1"/>
              </a:solidFill>
              <a:effectLst/>
              <a:latin typeface="+mn-lt"/>
              <a:ea typeface="+mn-ea"/>
              <a:cs typeface="+mn-cs"/>
            </a:rPr>
            <a:t>地である</a:t>
          </a:r>
          <a:r>
            <a:rPr kumimoji="1" lang="ja-JP" altLang="ja-JP" sz="900" b="0" i="0" baseline="0">
              <a:solidFill>
                <a:schemeClr val="tx1"/>
              </a:solidFill>
              <a:effectLst/>
              <a:latin typeface="+mn-lt"/>
              <a:ea typeface="+mn-ea"/>
              <a:cs typeface="+mn-cs"/>
            </a:rPr>
            <a:t>ことによる自然環境（山岳部）保全対策による影響が大きく、山岳部からの人力によるし尿搬出を継続的に行う</a:t>
          </a:r>
          <a:r>
            <a:rPr kumimoji="1" lang="ja-JP" altLang="en-US" sz="900" b="0" i="0" baseline="0">
              <a:solidFill>
                <a:schemeClr val="tx1"/>
              </a:solidFill>
              <a:effectLst/>
              <a:latin typeface="+mn-lt"/>
              <a:ea typeface="+mn-ea"/>
              <a:cs typeface="+mn-cs"/>
            </a:rPr>
            <a:t>ことは</a:t>
          </a:r>
          <a:r>
            <a:rPr kumimoji="1" lang="ja-JP" altLang="ja-JP" sz="900" b="0" i="0" baseline="0">
              <a:solidFill>
                <a:schemeClr val="tx1"/>
              </a:solidFill>
              <a:effectLst/>
              <a:latin typeface="+mn-lt"/>
              <a:ea typeface="+mn-ea"/>
              <a:cs typeface="+mn-cs"/>
            </a:rPr>
            <a:t>屋久島の観光面及び衛生面</a:t>
          </a:r>
          <a:r>
            <a:rPr kumimoji="1" lang="ja-JP" altLang="en-US" sz="900" b="0" i="0" baseline="0">
              <a:solidFill>
                <a:schemeClr val="tx1"/>
              </a:solidFill>
              <a:effectLst/>
              <a:latin typeface="+mn-lt"/>
              <a:ea typeface="+mn-ea"/>
              <a:cs typeface="+mn-cs"/>
            </a:rPr>
            <a:t>に</a:t>
          </a:r>
          <a:r>
            <a:rPr kumimoji="1" lang="ja-JP" altLang="ja-JP" sz="900" b="0" i="0" baseline="0">
              <a:solidFill>
                <a:schemeClr val="tx1"/>
              </a:solidFill>
              <a:effectLst/>
              <a:latin typeface="+mn-lt"/>
              <a:ea typeface="+mn-ea"/>
              <a:cs typeface="+mn-cs"/>
            </a:rPr>
            <a:t>重要である。また、廃棄物対策に</a:t>
          </a:r>
          <a:r>
            <a:rPr kumimoji="1" lang="ja-JP" altLang="en-US" sz="900" b="0" i="0" baseline="0">
              <a:solidFill>
                <a:schemeClr val="tx1"/>
              </a:solidFill>
              <a:effectLst/>
              <a:latin typeface="+mn-lt"/>
              <a:ea typeface="+mn-ea"/>
              <a:cs typeface="+mn-cs"/>
            </a:rPr>
            <a:t>おい</a:t>
          </a:r>
          <a:r>
            <a:rPr kumimoji="1" lang="ja-JP" altLang="ja-JP" sz="900" b="0" i="0" baseline="0">
              <a:solidFill>
                <a:schemeClr val="tx1"/>
              </a:solidFill>
              <a:effectLst/>
              <a:latin typeface="+mn-lt"/>
              <a:ea typeface="+mn-ea"/>
              <a:cs typeface="+mn-cs"/>
            </a:rPr>
            <a:t>てもゼロエミッションの</a:t>
          </a:r>
          <a:r>
            <a:rPr kumimoji="1" lang="ja-JP" altLang="en-US" sz="900" b="0" i="0" baseline="0">
              <a:solidFill>
                <a:schemeClr val="tx1"/>
              </a:solidFill>
              <a:effectLst/>
              <a:latin typeface="+mn-lt"/>
              <a:ea typeface="+mn-ea"/>
              <a:cs typeface="+mn-cs"/>
            </a:rPr>
            <a:t>推進</a:t>
          </a:r>
          <a:r>
            <a:rPr kumimoji="1" lang="ja-JP" altLang="ja-JP" sz="900" b="0" i="0" baseline="0">
              <a:solidFill>
                <a:schemeClr val="tx1"/>
              </a:solidFill>
              <a:effectLst/>
              <a:latin typeface="+mn-lt"/>
              <a:ea typeface="+mn-ea"/>
              <a:cs typeface="+mn-cs"/>
            </a:rPr>
            <a:t>から生ごみの堆肥化に取り組むとともに、プラスチック類や紙類など再資源化が可能であるものは島外へ搬出して再資源化を図っていることなどから、その</a:t>
          </a:r>
          <a:r>
            <a:rPr kumimoji="1" lang="ja-JP" altLang="en-US" sz="900" b="0" i="0" baseline="0">
              <a:solidFill>
                <a:schemeClr val="tx1"/>
              </a:solidFill>
              <a:effectLst/>
              <a:latin typeface="+mn-lt"/>
              <a:ea typeface="+mn-ea"/>
              <a:cs typeface="+mn-cs"/>
            </a:rPr>
            <a:t>島外搬出費用及び</a:t>
          </a:r>
          <a:r>
            <a:rPr kumimoji="1" lang="ja-JP" altLang="ja-JP" sz="900" b="0" i="0" baseline="0">
              <a:solidFill>
                <a:schemeClr val="tx1"/>
              </a:solidFill>
              <a:effectLst/>
              <a:latin typeface="+mn-lt"/>
              <a:ea typeface="+mn-ea"/>
              <a:cs typeface="+mn-cs"/>
            </a:rPr>
            <a:t>処理費用が多額となっている</a:t>
          </a:r>
          <a:r>
            <a:rPr kumimoji="1" lang="ja-JP" altLang="en-US" sz="900" b="0" i="0" baseline="0">
              <a:solidFill>
                <a:schemeClr val="tx1"/>
              </a:solidFill>
              <a:effectLst/>
              <a:latin typeface="+mn-lt"/>
              <a:ea typeface="+mn-ea"/>
              <a:cs typeface="+mn-cs"/>
            </a:rPr>
            <a:t>ことによるものである</a:t>
          </a:r>
          <a:r>
            <a:rPr kumimoji="1" lang="ja-JP" altLang="ja-JP" sz="900" b="0" i="0" baseline="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・農林水産業費については、類似団体の約２倍</a:t>
          </a:r>
          <a:r>
            <a:rPr kumimoji="1" lang="ja-JP" altLang="en-US" sz="900" b="0" i="0" baseline="0">
              <a:solidFill>
                <a:schemeClr val="tx1"/>
              </a:solidFill>
              <a:effectLst/>
              <a:latin typeface="+mn-lt"/>
              <a:ea typeface="+mn-ea"/>
              <a:cs typeface="+mn-cs"/>
            </a:rPr>
            <a:t>以上</a:t>
          </a:r>
          <a:r>
            <a:rPr kumimoji="1" lang="ja-JP" altLang="ja-JP" sz="900" b="0" i="0" baseline="0">
              <a:solidFill>
                <a:schemeClr val="tx1"/>
              </a:solidFill>
              <a:effectLst/>
              <a:latin typeface="+mn-lt"/>
              <a:ea typeface="+mn-ea"/>
              <a:cs typeface="+mn-cs"/>
            </a:rPr>
            <a:t>となっている</a:t>
          </a:r>
          <a:r>
            <a:rPr kumimoji="1" lang="ja-JP" altLang="en-US" sz="900" b="0" i="0" baseline="0">
              <a:solidFill>
                <a:schemeClr val="tx1"/>
              </a:solidFill>
              <a:effectLst/>
              <a:latin typeface="+mn-lt"/>
              <a:ea typeface="+mn-ea"/>
              <a:cs typeface="+mn-cs"/>
            </a:rPr>
            <a:t>が、</a:t>
          </a:r>
          <a:r>
            <a:rPr kumimoji="1" lang="ja-JP" altLang="ja-JP" sz="900" b="0" i="0" baseline="0">
              <a:solidFill>
                <a:schemeClr val="tx1"/>
              </a:solidFill>
              <a:effectLst/>
              <a:latin typeface="+mn-lt"/>
              <a:ea typeface="+mn-ea"/>
              <a:cs typeface="+mn-cs"/>
            </a:rPr>
            <a:t>これは離島</a:t>
          </a:r>
          <a:r>
            <a:rPr kumimoji="1" lang="ja-JP" altLang="en-US" sz="900" b="0" i="0" baseline="0">
              <a:solidFill>
                <a:schemeClr val="tx1"/>
              </a:solidFill>
              <a:effectLst/>
              <a:latin typeface="+mn-lt"/>
              <a:ea typeface="+mn-ea"/>
              <a:cs typeface="+mn-cs"/>
            </a:rPr>
            <a:t>である本町と本土の格差是正のために</a:t>
          </a:r>
          <a:r>
            <a:rPr kumimoji="1" lang="ja-JP" altLang="ja-JP" sz="900" b="0" i="0" baseline="0">
              <a:solidFill>
                <a:schemeClr val="tx1"/>
              </a:solidFill>
              <a:effectLst/>
              <a:latin typeface="+mn-lt"/>
              <a:ea typeface="+mn-ea"/>
              <a:cs typeface="+mn-cs"/>
            </a:rPr>
            <a:t>事業者の費用負担軽減策として林産品</a:t>
          </a:r>
          <a:r>
            <a:rPr kumimoji="1" lang="ja-JP" altLang="en-US" sz="900" b="0" i="0" baseline="0">
              <a:solidFill>
                <a:schemeClr val="tx1"/>
              </a:solidFill>
              <a:effectLst/>
              <a:latin typeface="+mn-lt"/>
              <a:ea typeface="+mn-ea"/>
              <a:cs typeface="+mn-cs"/>
            </a:rPr>
            <a:t>等の</a:t>
          </a:r>
          <a:r>
            <a:rPr kumimoji="1" lang="ja-JP" altLang="ja-JP" sz="900" b="0" i="0" baseline="0">
              <a:solidFill>
                <a:schemeClr val="tx1"/>
              </a:solidFill>
              <a:effectLst/>
              <a:latin typeface="+mn-lt"/>
              <a:ea typeface="+mn-ea"/>
              <a:cs typeface="+mn-cs"/>
            </a:rPr>
            <a:t>戦略産品の輸送費支援や農水産物の輸送コスト支援事業</a:t>
          </a:r>
          <a:r>
            <a:rPr kumimoji="1" lang="ja-JP" altLang="en-US" sz="900" b="0" i="0" baseline="0">
              <a:solidFill>
                <a:schemeClr val="tx1"/>
              </a:solidFill>
              <a:effectLst/>
              <a:latin typeface="+mn-lt"/>
              <a:ea typeface="+mn-ea"/>
              <a:cs typeface="+mn-cs"/>
            </a:rPr>
            <a:t>を</a:t>
          </a:r>
          <a:r>
            <a:rPr kumimoji="1" lang="ja-JP" altLang="ja-JP" sz="900" b="0" i="0" baseline="0">
              <a:solidFill>
                <a:schemeClr val="dk1"/>
              </a:solidFill>
              <a:effectLst/>
              <a:latin typeface="+mn-lt"/>
              <a:ea typeface="+mn-ea"/>
              <a:cs typeface="+mn-cs"/>
            </a:rPr>
            <a:t>実施している</a:t>
          </a:r>
          <a:r>
            <a:rPr kumimoji="1" lang="ja-JP" altLang="en-US" sz="900" b="0" i="0" baseline="0">
              <a:solidFill>
                <a:schemeClr val="dk1"/>
              </a:solidFill>
              <a:effectLst/>
              <a:latin typeface="+mn-lt"/>
              <a:ea typeface="+mn-ea"/>
              <a:cs typeface="+mn-cs"/>
            </a:rPr>
            <a:t>ことや、</a:t>
          </a:r>
          <a:r>
            <a:rPr kumimoji="1" lang="ja-JP" altLang="en-US" sz="900" b="0" i="0" baseline="0">
              <a:solidFill>
                <a:schemeClr val="tx1"/>
              </a:solidFill>
              <a:effectLst/>
              <a:latin typeface="+mn-lt"/>
              <a:ea typeface="+mn-ea"/>
              <a:cs typeface="+mn-cs"/>
            </a:rPr>
            <a:t>漁港の大規模な基盤整備事業</a:t>
          </a:r>
          <a:r>
            <a:rPr kumimoji="1" lang="ja-JP" altLang="ja-JP" sz="900" b="0" i="0" baseline="0">
              <a:solidFill>
                <a:schemeClr val="tx1"/>
              </a:solidFill>
              <a:effectLst/>
              <a:latin typeface="+mn-lt"/>
              <a:ea typeface="+mn-ea"/>
              <a:cs typeface="+mn-cs"/>
            </a:rPr>
            <a:t>などが影響している。</a:t>
          </a:r>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・消防費が類似団体に比べて高</a:t>
          </a:r>
          <a:r>
            <a:rPr kumimoji="1" lang="ja-JP" altLang="en-US" sz="900" b="0" i="0" baseline="0">
              <a:solidFill>
                <a:schemeClr val="dk1"/>
              </a:solidFill>
              <a:effectLst/>
              <a:latin typeface="+mn-lt"/>
              <a:ea typeface="+mn-ea"/>
              <a:cs typeface="+mn-cs"/>
            </a:rPr>
            <a:t>い傾向にある</a:t>
          </a:r>
          <a:r>
            <a:rPr kumimoji="1" lang="ja-JP" altLang="ja-JP" sz="900" b="0" i="0" baseline="0">
              <a:solidFill>
                <a:schemeClr val="dk1"/>
              </a:solidFill>
              <a:effectLst/>
              <a:latin typeface="+mn-lt"/>
              <a:ea typeface="+mn-ea"/>
              <a:cs typeface="+mn-cs"/>
            </a:rPr>
            <a:t>のは、住民の居住区域が島の周囲沿岸部であり、消防・救急活動が非常に広範囲にわたることから消防分遣所を２箇所設置しているため</a:t>
          </a:r>
          <a:r>
            <a:rPr kumimoji="1" lang="ja-JP" altLang="en-US" sz="900" b="0" i="0" baseline="0">
              <a:solidFill>
                <a:schemeClr val="dk1"/>
              </a:solidFill>
              <a:effectLst/>
              <a:latin typeface="+mn-lt"/>
              <a:ea typeface="+mn-ea"/>
              <a:cs typeface="+mn-cs"/>
            </a:rPr>
            <a:t>、相応</a:t>
          </a:r>
          <a:r>
            <a:rPr kumimoji="1" lang="ja-JP" altLang="ja-JP" sz="900" b="0" i="0" baseline="0">
              <a:solidFill>
                <a:schemeClr val="dk1"/>
              </a:solidFill>
              <a:effectLst/>
              <a:latin typeface="+mn-lt"/>
              <a:ea typeface="+mn-ea"/>
              <a:cs typeface="+mn-cs"/>
            </a:rPr>
            <a:t>の人件費・物件費等（熊毛地区消防組合への負担金）が必要となることが要因</a:t>
          </a:r>
          <a:r>
            <a:rPr kumimoji="1" lang="ja-JP" altLang="en-US" sz="900" b="0" i="0" baseline="0">
              <a:solidFill>
                <a:schemeClr val="dk1"/>
              </a:solidFill>
              <a:effectLst/>
              <a:latin typeface="+mn-lt"/>
              <a:ea typeface="+mn-ea"/>
              <a:cs typeface="+mn-cs"/>
            </a:rPr>
            <a:t>となっている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endParaRPr lang="ja-JP" altLang="ja-JP" sz="9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19</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10</a:t>
          </a:r>
          <a:r>
            <a:rPr kumimoji="1" lang="ja-JP" altLang="ja-JP" sz="900" b="0" i="0" baseline="0">
              <a:solidFill>
                <a:schemeClr val="dk1"/>
              </a:solidFill>
              <a:effectLst/>
              <a:latin typeface="+mn-ea"/>
              <a:ea typeface="+mn-ea"/>
              <a:cs typeface="+mn-cs"/>
            </a:rPr>
            <a:t>月の合併当時、財政調整基金残高は標準財政規模の５</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％程度であったが、これまで歳入確保や歳出削減に努めた結果、</a:t>
          </a:r>
          <a:r>
            <a:rPr kumimoji="1" lang="ja-JP" altLang="en-US"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28</a:t>
          </a:r>
          <a:r>
            <a:rPr kumimoji="1" lang="ja-JP" altLang="en-US" sz="900" b="0" i="0" baseline="0">
              <a:solidFill>
                <a:schemeClr val="dk1"/>
              </a:solidFill>
              <a:effectLst/>
              <a:latin typeface="+mn-ea"/>
              <a:ea typeface="+mn-ea"/>
              <a:cs typeface="+mn-cs"/>
            </a:rPr>
            <a:t>年度に</a:t>
          </a:r>
          <a:r>
            <a:rPr kumimoji="1" lang="en-US" altLang="ja-JP" sz="900" b="0" i="0" baseline="0">
              <a:solidFill>
                <a:schemeClr val="dk1"/>
              </a:solidFill>
              <a:effectLst/>
              <a:latin typeface="+mn-ea"/>
              <a:ea typeface="+mn-ea"/>
              <a:cs typeface="+mn-cs"/>
            </a:rPr>
            <a:t>30</a:t>
          </a:r>
          <a:r>
            <a:rPr kumimoji="1" lang="ja-JP" altLang="ja-JP" sz="900" b="0" i="0" baseline="0">
              <a:solidFill>
                <a:schemeClr val="dk1"/>
              </a:solidFill>
              <a:effectLst/>
              <a:latin typeface="+mn-ea"/>
              <a:ea typeface="+mn-ea"/>
              <a:cs typeface="+mn-cs"/>
            </a:rPr>
            <a:t>％を超えるに至った。</a:t>
          </a:r>
          <a:r>
            <a:rPr kumimoji="1" lang="ja-JP" altLang="en-US" sz="900" b="0" i="0" baseline="0">
              <a:solidFill>
                <a:schemeClr val="dk1"/>
              </a:solidFill>
              <a:effectLst/>
              <a:latin typeface="+mn-ea"/>
              <a:ea typeface="+mn-ea"/>
              <a:cs typeface="+mn-cs"/>
            </a:rPr>
            <a:t>今後も財政健全化と基金の活用による町勢発展とのバランスを図りながら、</a:t>
          </a:r>
          <a:r>
            <a:rPr kumimoji="1" lang="ja-JP" altLang="ja-JP" sz="900" b="0" i="0" baseline="0">
              <a:solidFill>
                <a:schemeClr val="dk1"/>
              </a:solidFill>
              <a:effectLst/>
              <a:latin typeface="+mn-ea"/>
              <a:ea typeface="+mn-ea"/>
              <a:cs typeface="+mn-cs"/>
            </a:rPr>
            <a:t>安定した財政運営に努めることとする。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実質収支</a:t>
          </a:r>
          <a:r>
            <a:rPr kumimoji="1" lang="ja-JP" altLang="en-US" sz="900" b="0" i="0" baseline="0">
              <a:solidFill>
                <a:schemeClr val="dk1"/>
              </a:solidFill>
              <a:effectLst/>
              <a:latin typeface="+mn-ea"/>
              <a:ea typeface="+mn-ea"/>
              <a:cs typeface="+mn-cs"/>
            </a:rPr>
            <a:t>額</a:t>
          </a:r>
          <a:r>
            <a:rPr kumimoji="1" lang="ja-JP" altLang="ja-JP" sz="900" b="0" i="0" baseline="0">
              <a:solidFill>
                <a:schemeClr val="dk1"/>
              </a:solidFill>
              <a:effectLst/>
              <a:latin typeface="+mn-ea"/>
              <a:ea typeface="+mn-ea"/>
              <a:cs typeface="+mn-cs"/>
            </a:rPr>
            <a:t>は</a:t>
          </a:r>
          <a:r>
            <a:rPr kumimoji="1" lang="ja-JP" altLang="en-US" sz="900" b="0" i="0" baseline="0">
              <a:solidFill>
                <a:schemeClr val="dk1"/>
              </a:solidFill>
              <a:effectLst/>
              <a:latin typeface="+mn-ea"/>
              <a:ea typeface="+mn-ea"/>
              <a:cs typeface="+mn-cs"/>
            </a:rPr>
            <a:t>、コロナ禍による物流の停滞により普通建設事業等において繰越事業が増加したことなどが影響して</a:t>
          </a:r>
          <a:r>
            <a:rPr kumimoji="1" lang="en-US" altLang="ja-JP" sz="900" b="0" i="0" baseline="0">
              <a:solidFill>
                <a:schemeClr val="dk1"/>
              </a:solidFill>
              <a:effectLst/>
              <a:latin typeface="+mn-ea"/>
              <a:ea typeface="+mn-ea"/>
              <a:cs typeface="+mn-cs"/>
            </a:rPr>
            <a:t>1.67</a:t>
          </a:r>
          <a:r>
            <a:rPr kumimoji="1" lang="ja-JP" altLang="ja-JP" sz="900" b="0" i="0" baseline="0">
              <a:solidFill>
                <a:schemeClr val="dk1"/>
              </a:solidFill>
              <a:effectLst/>
              <a:latin typeface="+mn-ea"/>
              <a:ea typeface="+mn-ea"/>
              <a:cs typeface="+mn-cs"/>
            </a:rPr>
            <a:t>ポイント減少した</a:t>
          </a:r>
          <a:r>
            <a:rPr kumimoji="1" lang="ja-JP" altLang="en-US" sz="900" b="0" i="0" baseline="0">
              <a:solidFill>
                <a:schemeClr val="dk1"/>
              </a:solidFill>
              <a:effectLst/>
              <a:latin typeface="+mn-ea"/>
              <a:ea typeface="+mn-ea"/>
              <a:cs typeface="+mn-cs"/>
            </a:rPr>
            <a:t>。しかし</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望ましい</a:t>
          </a:r>
          <a:r>
            <a:rPr kumimoji="1" lang="ja-JP" altLang="ja-JP" sz="900" b="0" i="0" baseline="0">
              <a:solidFill>
                <a:schemeClr val="dk1"/>
              </a:solidFill>
              <a:effectLst/>
              <a:latin typeface="+mn-ea"/>
              <a:ea typeface="+mn-ea"/>
              <a:cs typeface="+mn-cs"/>
            </a:rPr>
            <a:t>とされる</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a:t>
          </a:r>
          <a:r>
            <a:rPr kumimoji="1" lang="en-US" altLang="ja-JP" sz="900" b="0" i="0" baseline="0">
              <a:solidFill>
                <a:schemeClr val="dk1"/>
              </a:solidFill>
              <a:effectLst/>
              <a:latin typeface="+mn-ea"/>
              <a:ea typeface="+mn-ea"/>
              <a:cs typeface="+mn-cs"/>
            </a:rPr>
            <a:t>5</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程度の範囲内にあることから</a:t>
          </a:r>
          <a:r>
            <a:rPr kumimoji="1" lang="ja-JP" altLang="ja-JP" sz="900" b="0" i="0" baseline="0">
              <a:solidFill>
                <a:schemeClr val="dk1"/>
              </a:solidFill>
              <a:effectLst/>
              <a:latin typeface="+mn-ea"/>
              <a:ea typeface="+mn-ea"/>
              <a:cs typeface="+mn-cs"/>
            </a:rPr>
            <a:t>今後も</a:t>
          </a:r>
          <a:r>
            <a:rPr kumimoji="1" lang="ja-JP" altLang="en-US" sz="900" b="0" i="0" baseline="0">
              <a:solidFill>
                <a:schemeClr val="dk1"/>
              </a:solidFill>
              <a:effectLst/>
              <a:latin typeface="+mn-ea"/>
              <a:ea typeface="+mn-ea"/>
              <a:cs typeface="+mn-cs"/>
            </a:rPr>
            <a:t>大きな年度間のばらつきが生じないよう</a:t>
          </a:r>
          <a:r>
            <a:rPr kumimoji="1" lang="ja-JP" altLang="ja-JP" sz="900" b="0" i="0" baseline="0">
              <a:solidFill>
                <a:schemeClr val="dk1"/>
              </a:solidFill>
              <a:effectLst/>
              <a:latin typeface="+mn-ea"/>
              <a:ea typeface="+mn-ea"/>
              <a:cs typeface="+mn-cs"/>
            </a:rPr>
            <a:t>健全な財政運営に努めることとする。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実質単年度収支については、新型感染症</a:t>
          </a:r>
          <a:r>
            <a:rPr kumimoji="1" lang="ja-JP" altLang="en-US" sz="900" b="0" i="0" baseline="0">
              <a:solidFill>
                <a:schemeClr val="dk1"/>
              </a:solidFill>
              <a:effectLst/>
              <a:latin typeface="+mn-ea"/>
              <a:ea typeface="+mn-ea"/>
              <a:cs typeface="+mn-cs"/>
            </a:rPr>
            <a:t>の影響による繰越事業等の財源調整が難航し、財政調整基金で対応したことから取崩額が積立額を大きく上回って▲</a:t>
          </a:r>
          <a:r>
            <a:rPr kumimoji="1" lang="en-US" altLang="ja-JP" sz="900" b="0" i="0" baseline="0">
              <a:solidFill>
                <a:schemeClr val="dk1"/>
              </a:solidFill>
              <a:effectLst/>
              <a:latin typeface="+mn-ea"/>
              <a:ea typeface="+mn-ea"/>
              <a:cs typeface="+mn-cs"/>
            </a:rPr>
            <a:t>3.45</a:t>
          </a:r>
          <a:r>
            <a:rPr kumimoji="1" lang="ja-JP" altLang="en-US" sz="900" b="0" i="0" baseline="0">
              <a:solidFill>
                <a:schemeClr val="dk1"/>
              </a:solidFill>
              <a:effectLst/>
              <a:latin typeface="+mn-ea"/>
              <a:ea typeface="+mn-ea"/>
              <a:cs typeface="+mn-cs"/>
            </a:rPr>
            <a:t>％となった。大規模な事業実施にあたっては、関係機関と連携を密にして</a:t>
          </a:r>
          <a:r>
            <a:rPr kumimoji="1" lang="ja-JP" altLang="ja-JP" sz="900" b="0" i="0" baseline="0">
              <a:solidFill>
                <a:schemeClr val="dk1"/>
              </a:solidFill>
              <a:effectLst/>
              <a:latin typeface="+mn-ea"/>
              <a:ea typeface="+mn-ea"/>
              <a:cs typeface="+mn-cs"/>
            </a:rPr>
            <a:t>適切な財政運営に心がけることとする。</a:t>
          </a:r>
          <a:endParaRPr lang="ja-JP" altLang="ja-JP" sz="9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特別会計事業のうち、上水道事業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屋久島内の簡易水道事業が移行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、農業集落排水事業及び船舶事業が地方公営企業法</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適用</a:t>
          </a:r>
          <a:r>
            <a:rPr kumimoji="1" lang="ja-JP" altLang="en-US" sz="1100" b="0" i="0" baseline="0">
              <a:solidFill>
                <a:schemeClr val="dk1"/>
              </a:solidFill>
              <a:effectLst/>
              <a:latin typeface="+mn-lt"/>
              <a:ea typeface="+mn-ea"/>
              <a:cs typeface="+mn-cs"/>
            </a:rPr>
            <a:t>して２年目である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公営企業会計へ移行した各会計については、船舶事業 </a:t>
          </a:r>
          <a:r>
            <a:rPr kumimoji="1" lang="en-US" altLang="ja-JP" sz="1100" b="0" i="0" baseline="0">
              <a:solidFill>
                <a:schemeClr val="dk1"/>
              </a:solidFill>
              <a:effectLst/>
              <a:latin typeface="+mn-lt"/>
              <a:ea typeface="+mn-ea"/>
              <a:cs typeface="+mn-cs"/>
            </a:rPr>
            <a:t>0.20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上水道事業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％、農業集落排水事業 </a:t>
          </a:r>
          <a:r>
            <a:rPr kumimoji="1" lang="en-US" altLang="ja-JP" sz="1100" b="0" i="0" baseline="0">
              <a:solidFill>
                <a:schemeClr val="dk1"/>
              </a:solidFill>
              <a:effectLst/>
              <a:latin typeface="+mn-lt"/>
              <a:ea typeface="+mn-ea"/>
              <a:cs typeface="+mn-cs"/>
            </a:rPr>
            <a:t>0.04</a:t>
          </a:r>
          <a:r>
            <a:rPr kumimoji="1" lang="ja-JP" altLang="en-US" sz="1100" b="0" i="0" baseline="0">
              <a:solidFill>
                <a:schemeClr val="dk1"/>
              </a:solidFill>
              <a:effectLst/>
              <a:latin typeface="+mn-lt"/>
              <a:ea typeface="+mn-ea"/>
              <a:cs typeface="+mn-cs"/>
            </a:rPr>
            <a:t>％と全会計が黒字となってはいるものの、内情は</a:t>
          </a:r>
          <a:r>
            <a:rPr kumimoji="1" lang="ja-JP" altLang="ja-JP" sz="1100" b="0" i="0" baseline="0">
              <a:solidFill>
                <a:schemeClr val="dk1"/>
              </a:solidFill>
              <a:effectLst/>
              <a:latin typeface="+mn-lt"/>
              <a:ea typeface="+mn-ea"/>
              <a:cs typeface="+mn-cs"/>
            </a:rPr>
            <a:t>一般会計からの</a:t>
          </a:r>
          <a:r>
            <a:rPr kumimoji="1" lang="ja-JP" altLang="en-US" sz="1100" b="0" i="0" baseline="0">
              <a:solidFill>
                <a:schemeClr val="dk1"/>
              </a:solidFill>
              <a:effectLst/>
              <a:latin typeface="+mn-lt"/>
              <a:ea typeface="+mn-ea"/>
              <a:cs typeface="+mn-cs"/>
            </a:rPr>
            <a:t>補助金</a:t>
          </a:r>
          <a:r>
            <a:rPr kumimoji="1" lang="ja-JP" altLang="ja-JP" sz="1100" b="0" i="0" baseline="0">
              <a:solidFill>
                <a:schemeClr val="dk1"/>
              </a:solidFill>
              <a:effectLst/>
              <a:latin typeface="+mn-lt"/>
              <a:ea typeface="+mn-ea"/>
              <a:cs typeface="+mn-cs"/>
            </a:rPr>
            <a:t>で赤字を解消している</a:t>
          </a:r>
          <a:r>
            <a:rPr kumimoji="1" lang="ja-JP" altLang="en-US" sz="1100" b="0" i="0" baseline="0">
              <a:solidFill>
                <a:schemeClr val="dk1"/>
              </a:solidFill>
              <a:effectLst/>
              <a:latin typeface="+mn-lt"/>
              <a:ea typeface="+mn-ea"/>
              <a:cs typeface="+mn-cs"/>
            </a:rPr>
            <a:t>状況に</a:t>
          </a:r>
          <a:r>
            <a:rPr kumimoji="1" lang="ja-JP" altLang="ja-JP" sz="1100" b="0" i="0" baseline="0">
              <a:solidFill>
                <a:schemeClr val="dk1"/>
              </a:solidFill>
              <a:effectLst/>
              <a:latin typeface="+mn-lt"/>
              <a:ea typeface="+mn-ea"/>
              <a:cs typeface="+mn-cs"/>
            </a:rPr>
            <a:t>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各事業とも経営基盤の強化や財政マネジメントの向上に努めることとしているものの、事業規模等から大きな増収増益を見込むことは困難であり、厳しい運営を強いられている。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その他の黒字となっている介護保険事業</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国民健康保険事業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0.00</a:t>
          </a:r>
          <a:r>
            <a:rPr lang="ja-JP" altLang="en-US" sz="1100">
              <a:solidFill>
                <a:schemeClr val="dk1"/>
              </a:solidFill>
              <a:effectLst/>
              <a:latin typeface="+mn-lt"/>
              <a:ea typeface="+mn-ea"/>
              <a:cs typeface="+mn-cs"/>
            </a:rPr>
            <a:t>％となっている診療所事業、後期高齢者医療事業</a:t>
          </a:r>
          <a:r>
            <a:rPr lang="ja-JP" altLang="ja-JP" sz="1100">
              <a:solidFill>
                <a:schemeClr val="dk1"/>
              </a:solidFill>
              <a:effectLst/>
              <a:latin typeface="+mn-lt"/>
              <a:ea typeface="+mn-ea"/>
              <a:cs typeface="+mn-cs"/>
            </a:rPr>
            <a:t>についても、例年、一般会計から事務費分の繰入れや赤字補てんを実施している状況にある。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また、</a:t>
          </a:r>
          <a:r>
            <a:rPr lang="ja-JP" altLang="ja-JP" sz="1100">
              <a:solidFill>
                <a:schemeClr val="dk1"/>
              </a:solidFill>
              <a:effectLst/>
              <a:latin typeface="+mn-lt"/>
              <a:ea typeface="+mn-ea"/>
              <a:cs typeface="+mn-cs"/>
            </a:rPr>
            <a:t>その他会計</a:t>
          </a:r>
          <a:r>
            <a:rPr lang="ja-JP" altLang="en-US" sz="1100">
              <a:solidFill>
                <a:schemeClr val="dk1"/>
              </a:solidFill>
              <a:effectLst/>
              <a:latin typeface="+mn-lt"/>
              <a:ea typeface="+mn-ea"/>
              <a:cs typeface="+mn-cs"/>
            </a:rPr>
            <a:t>（黒字）については、口永良部島内の</a:t>
          </a:r>
          <a:r>
            <a:rPr lang="ja-JP" altLang="ja-JP" sz="1100">
              <a:solidFill>
                <a:schemeClr val="dk1"/>
              </a:solidFill>
              <a:effectLst/>
              <a:latin typeface="+mn-lt"/>
              <a:ea typeface="+mn-ea"/>
              <a:cs typeface="+mn-cs"/>
            </a:rPr>
            <a:t>簡易水道事業</a:t>
          </a:r>
          <a:r>
            <a:rPr lang="ja-JP" altLang="en-US" sz="1100">
              <a:solidFill>
                <a:schemeClr val="dk1"/>
              </a:solidFill>
              <a:effectLst/>
              <a:latin typeface="+mn-lt"/>
              <a:ea typeface="+mn-ea"/>
              <a:cs typeface="+mn-cs"/>
            </a:rPr>
            <a:t>を従前どおり法非適用事業として実施しているものであり、他の会計同様</a:t>
          </a:r>
          <a:r>
            <a:rPr kumimoji="1" lang="ja-JP" altLang="ja-JP" sz="1100" b="0" i="0" baseline="0">
              <a:solidFill>
                <a:schemeClr val="dk1"/>
              </a:solidFill>
              <a:effectLst/>
              <a:latin typeface="+mn-lt"/>
              <a:ea typeface="+mn-ea"/>
              <a:cs typeface="+mn-cs"/>
            </a:rPr>
            <a:t>に一般会計からの繰入金により歳入歳出決算額の調整がなされている。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特別会計においては、特に</a:t>
          </a:r>
          <a:r>
            <a:rPr lang="ja-JP" altLang="ja-JP" sz="1100">
              <a:solidFill>
                <a:schemeClr val="dk1"/>
              </a:solidFill>
              <a:effectLst/>
              <a:latin typeface="+mn-lt"/>
              <a:ea typeface="+mn-ea"/>
              <a:cs typeface="+mn-cs"/>
            </a:rPr>
            <a:t>公営企業会計には独立採算による事業実施を望むところではあるが、事業規模から考えると非常に困難であるといわざるを得ない。</a:t>
          </a:r>
          <a:r>
            <a:rPr kumimoji="1" lang="ja-JP" altLang="ja-JP" sz="1100" b="0" i="0" baseline="0">
              <a:solidFill>
                <a:schemeClr val="dk1"/>
              </a:solidFill>
              <a:effectLst/>
              <a:latin typeface="+mn-lt"/>
              <a:ea typeface="+mn-ea"/>
              <a:cs typeface="+mn-cs"/>
            </a:rPr>
            <a:t>今後も引き続き、一般会計をはじめとして町全体で健全な財政運営を図るよう取り組んでいくとともに、各公営企業及び公営事業については経営状況</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精査</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過度</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負担</a:t>
          </a:r>
          <a:r>
            <a:rPr kumimoji="1" lang="ja-JP" altLang="en-US" sz="1100" b="0" i="0" baseline="0">
              <a:solidFill>
                <a:schemeClr val="dk1"/>
              </a:solidFill>
              <a:effectLst/>
              <a:latin typeface="+mn-lt"/>
              <a:ea typeface="+mn-ea"/>
              <a:cs typeface="+mn-cs"/>
            </a:rPr>
            <a:t>とならないよう</a:t>
          </a:r>
          <a:r>
            <a:rPr kumimoji="1" lang="ja-JP" altLang="ja-JP" sz="1100" b="0" i="0" baseline="0">
              <a:solidFill>
                <a:schemeClr val="dk1"/>
              </a:solidFill>
              <a:effectLst/>
              <a:latin typeface="+mn-lt"/>
              <a:ea typeface="+mn-ea"/>
              <a:cs typeface="+mn-cs"/>
            </a:rPr>
            <a:t>努めることとする。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年度に公債費負担適正化計画を策定以降、新規地方債の抑制</a:t>
          </a:r>
          <a:r>
            <a:rPr kumimoji="1" lang="ja-JP" altLang="en-US" sz="1000" b="0" i="0" baseline="0">
              <a:solidFill>
                <a:schemeClr val="dk1"/>
              </a:solidFill>
              <a:effectLst/>
              <a:latin typeface="+mn-lt"/>
              <a:ea typeface="+mn-ea"/>
              <a:cs typeface="+mn-cs"/>
            </a:rPr>
            <a:t>に努めたことにより、</a:t>
          </a:r>
          <a:r>
            <a:rPr kumimoji="1" lang="ja-JP" altLang="ja-JP" sz="1000" b="0" i="0" baseline="0">
              <a:solidFill>
                <a:schemeClr val="dk1"/>
              </a:solidFill>
              <a:effectLst/>
              <a:latin typeface="+mn-lt"/>
              <a:ea typeface="+mn-ea"/>
              <a:cs typeface="+mn-cs"/>
            </a:rPr>
            <a:t>元利償還金が減少してきた</a:t>
          </a:r>
          <a:r>
            <a:rPr kumimoji="1" lang="ja-JP" altLang="en-US" sz="1000" b="0" i="0" baseline="0">
              <a:solidFill>
                <a:schemeClr val="dk1"/>
              </a:solidFill>
              <a:effectLst/>
              <a:latin typeface="+mn-lt"/>
              <a:ea typeface="+mn-ea"/>
              <a:cs typeface="+mn-cs"/>
            </a:rPr>
            <a:t>ことによる</a:t>
          </a:r>
          <a:r>
            <a:rPr kumimoji="1" lang="ja-JP" altLang="ja-JP" sz="1000" b="0" i="0" baseline="0">
              <a:solidFill>
                <a:schemeClr val="dk1"/>
              </a:solidFill>
              <a:effectLst/>
              <a:latin typeface="+mn-lt"/>
              <a:ea typeface="+mn-ea"/>
              <a:cs typeface="+mn-cs"/>
            </a:rPr>
            <a:t>分子の減少</a:t>
          </a:r>
          <a:r>
            <a:rPr kumimoji="1" lang="ja-JP" altLang="en-US" sz="1000" b="0" i="0" baseline="0">
              <a:solidFill>
                <a:schemeClr val="dk1"/>
              </a:solidFill>
              <a:effectLst/>
              <a:latin typeface="+mn-lt"/>
              <a:ea typeface="+mn-ea"/>
              <a:cs typeface="+mn-cs"/>
            </a:rPr>
            <a:t>で</a:t>
          </a:r>
          <a:r>
            <a:rPr kumimoji="1" lang="ja-JP" altLang="ja-JP" sz="1000" b="0" i="0" baseline="0">
              <a:solidFill>
                <a:schemeClr val="dk1"/>
              </a:solidFill>
              <a:effectLst/>
              <a:latin typeface="+mn-lt"/>
              <a:ea typeface="+mn-ea"/>
              <a:cs typeface="+mn-cs"/>
            </a:rPr>
            <a:t>実質公債費比率は減少</a:t>
          </a:r>
          <a:r>
            <a:rPr kumimoji="1" lang="ja-JP" altLang="en-US" sz="1000" b="0" i="0" baseline="0">
              <a:solidFill>
                <a:schemeClr val="dk1"/>
              </a:solidFill>
              <a:effectLst/>
              <a:latin typeface="+mn-lt"/>
              <a:ea typeface="+mn-ea"/>
              <a:cs typeface="+mn-cs"/>
            </a:rPr>
            <a:t>傾向にある</a:t>
          </a:r>
          <a:r>
            <a:rPr kumimoji="1" lang="ja-JP" altLang="ja-JP" sz="1000" b="0" i="0" baseline="0">
              <a:solidFill>
                <a:schemeClr val="dk1"/>
              </a:solidFill>
              <a:effectLst/>
              <a:latin typeface="+mn-lt"/>
              <a:ea typeface="+mn-ea"/>
              <a:cs typeface="+mn-cs"/>
            </a:rPr>
            <a:t>。また、ここ数年</a:t>
          </a:r>
          <a:r>
            <a:rPr kumimoji="1" lang="en-US" altLang="ja-JP" sz="1000" b="0" i="0" baseline="0">
              <a:solidFill>
                <a:schemeClr val="dk1"/>
              </a:solidFill>
              <a:effectLst/>
              <a:latin typeface="+mn-lt"/>
              <a:ea typeface="+mn-ea"/>
              <a:cs typeface="+mn-cs"/>
            </a:rPr>
            <a:t>1,500</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1,600</a:t>
          </a:r>
          <a:r>
            <a:rPr kumimoji="1" lang="ja-JP" altLang="ja-JP" sz="1000" b="0" i="0" baseline="0">
              <a:solidFill>
                <a:schemeClr val="dk1"/>
              </a:solidFill>
              <a:effectLst/>
              <a:latin typeface="+mn-lt"/>
              <a:ea typeface="+mn-ea"/>
              <a:cs typeface="+mn-cs"/>
            </a:rPr>
            <a:t>百万円台の横ばいで推移してきた元利償還金</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、令和２年度</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大型事業の償還が終了したこ</a:t>
          </a:r>
          <a:r>
            <a:rPr kumimoji="1" lang="ja-JP" altLang="en-US" sz="1000" b="0" i="0" baseline="0">
              <a:solidFill>
                <a:schemeClr val="dk1"/>
              </a:solidFill>
              <a:effectLst/>
              <a:latin typeface="+mn-lt"/>
              <a:ea typeface="+mn-ea"/>
              <a:cs typeface="+mn-cs"/>
            </a:rPr>
            <a:t>とで</a:t>
          </a:r>
          <a:r>
            <a:rPr kumimoji="1" lang="en-US" altLang="ja-JP" sz="1000" b="0" i="0" baseline="0">
              <a:solidFill>
                <a:schemeClr val="dk1"/>
              </a:solidFill>
              <a:effectLst/>
              <a:latin typeface="+mn-lt"/>
              <a:ea typeface="+mn-ea"/>
              <a:cs typeface="+mn-cs"/>
            </a:rPr>
            <a:t>1,300</a:t>
          </a:r>
          <a:r>
            <a:rPr kumimoji="1" lang="ja-JP" altLang="ja-JP" sz="1000" b="0" i="0" baseline="0">
              <a:solidFill>
                <a:schemeClr val="dk1"/>
              </a:solidFill>
              <a:effectLst/>
              <a:latin typeface="+mn-lt"/>
              <a:ea typeface="+mn-ea"/>
              <a:cs typeface="+mn-cs"/>
            </a:rPr>
            <a:t>百万円台</a:t>
          </a:r>
          <a:r>
            <a:rPr kumimoji="1" lang="ja-JP" altLang="en-US" sz="1000" b="0" i="0" baseline="0">
              <a:solidFill>
                <a:schemeClr val="dk1"/>
              </a:solidFill>
              <a:effectLst/>
              <a:latin typeface="+mn-lt"/>
              <a:ea typeface="+mn-ea"/>
              <a:cs typeface="+mn-cs"/>
            </a:rPr>
            <a:t>、令和３年度には</a:t>
          </a:r>
          <a:r>
            <a:rPr kumimoji="1" lang="en-US" altLang="ja-JP" sz="1000" b="0" i="0" baseline="0">
              <a:solidFill>
                <a:schemeClr val="dk1"/>
              </a:solidFill>
              <a:effectLst/>
              <a:latin typeface="+mn-lt"/>
              <a:ea typeface="+mn-ea"/>
              <a:cs typeface="+mn-cs"/>
            </a:rPr>
            <a:t>1,200</a:t>
          </a:r>
          <a:r>
            <a:rPr kumimoji="1" lang="ja-JP" altLang="ja-JP" sz="1000" b="0" i="0" baseline="0">
              <a:solidFill>
                <a:schemeClr val="dk1"/>
              </a:solidFill>
              <a:effectLst/>
              <a:latin typeface="+mn-lt"/>
              <a:ea typeface="+mn-ea"/>
              <a:cs typeface="+mn-cs"/>
            </a:rPr>
            <a:t>百万円台</a:t>
          </a:r>
          <a:r>
            <a:rPr kumimoji="1" lang="ja-JP" altLang="en-US" sz="1000" b="0" i="0" baseline="0">
              <a:solidFill>
                <a:schemeClr val="dk1"/>
              </a:solidFill>
              <a:effectLst/>
              <a:latin typeface="+mn-lt"/>
              <a:ea typeface="+mn-ea"/>
              <a:cs typeface="+mn-cs"/>
            </a:rPr>
            <a:t>となっている</a:t>
          </a:r>
          <a:r>
            <a:rPr kumimoji="1" lang="ja-JP" altLang="ja-JP" sz="1000" b="0" i="0" baseline="0">
              <a:solidFill>
                <a:schemeClr val="dk1"/>
              </a:solidFill>
              <a:effectLst/>
              <a:latin typeface="+mn-lt"/>
              <a:ea typeface="+mn-ea"/>
              <a:cs typeface="+mn-cs"/>
            </a:rPr>
            <a:t>。</a:t>
          </a:r>
          <a:br>
            <a:rPr kumimoji="1" lang="en-US" altLang="ja-JP" sz="1000" b="0" i="0" baseline="0">
              <a:solidFill>
                <a:schemeClr val="dk1"/>
              </a:solidFill>
              <a:effectLst/>
              <a:latin typeface="+mn-lt"/>
              <a:ea typeface="+mn-ea"/>
              <a:cs typeface="+mn-cs"/>
            </a:rPr>
          </a:br>
          <a:r>
            <a:rPr kumimoji="1" lang="ja-JP" altLang="ja-JP" sz="1000" b="0" i="0" baseline="0">
              <a:solidFill>
                <a:schemeClr val="dk1"/>
              </a:solidFill>
              <a:effectLst/>
              <a:latin typeface="+mn-lt"/>
              <a:ea typeface="+mn-ea"/>
              <a:cs typeface="+mn-cs"/>
            </a:rPr>
            <a:t>　今後は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年度稼働を目指すごみ処理施設</a:t>
          </a:r>
          <a:r>
            <a:rPr kumimoji="1" lang="ja-JP" altLang="en-US" sz="1000" b="0" i="0" baseline="0">
              <a:solidFill>
                <a:schemeClr val="dk1"/>
              </a:solidFill>
              <a:effectLst/>
              <a:latin typeface="+mn-lt"/>
              <a:ea typeface="+mn-ea"/>
              <a:cs typeface="+mn-cs"/>
            </a:rPr>
            <a:t>をはじめとして、老朽施設の大規模改修等の</a:t>
          </a:r>
          <a:r>
            <a:rPr kumimoji="1" lang="ja-JP" altLang="ja-JP" sz="1000" b="0" i="0" baseline="0">
              <a:solidFill>
                <a:schemeClr val="dk1"/>
              </a:solidFill>
              <a:effectLst/>
              <a:latin typeface="+mn-lt"/>
              <a:ea typeface="+mn-ea"/>
              <a:cs typeface="+mn-cs"/>
            </a:rPr>
            <a:t>大型事業</a:t>
          </a:r>
          <a:r>
            <a:rPr kumimoji="1" lang="ja-JP" altLang="en-US" sz="1000" b="0" i="0" baseline="0">
              <a:solidFill>
                <a:schemeClr val="dk1"/>
              </a:solidFill>
              <a:effectLst/>
              <a:latin typeface="+mn-lt"/>
              <a:ea typeface="+mn-ea"/>
              <a:cs typeface="+mn-cs"/>
            </a:rPr>
            <a:t>実施など、</a:t>
          </a:r>
          <a:r>
            <a:rPr kumimoji="1" lang="ja-JP" altLang="ja-JP" sz="1000" b="0" i="0" baseline="0">
              <a:solidFill>
                <a:schemeClr val="dk1"/>
              </a:solidFill>
              <a:effectLst/>
              <a:latin typeface="+mn-lt"/>
              <a:ea typeface="+mn-ea"/>
              <a:cs typeface="+mn-cs"/>
            </a:rPr>
            <a:t>元利償還金の増加要因が見込まれ</a:t>
          </a:r>
          <a:r>
            <a:rPr kumimoji="1" lang="ja-JP" altLang="en-US" sz="1000" b="0" i="0" baseline="0">
              <a:solidFill>
                <a:schemeClr val="dk1"/>
              </a:solidFill>
              <a:effectLst/>
              <a:latin typeface="+mn-lt"/>
              <a:ea typeface="+mn-ea"/>
              <a:cs typeface="+mn-cs"/>
            </a:rPr>
            <a:t>てい</a:t>
          </a:r>
          <a:r>
            <a:rPr kumimoji="1" lang="ja-JP" altLang="ja-JP" sz="1000" b="0" i="0" baseline="0">
              <a:solidFill>
                <a:schemeClr val="dk1"/>
              </a:solidFill>
              <a:effectLst/>
              <a:latin typeface="+mn-lt"/>
              <a:ea typeface="+mn-ea"/>
              <a:cs typeface="+mn-cs"/>
            </a:rPr>
            <a:t>る。分母となる普通交付税は、</a:t>
          </a:r>
          <a:r>
            <a:rPr kumimoji="1" lang="ja-JP" altLang="en-US" sz="1000" b="0" i="0" baseline="0">
              <a:solidFill>
                <a:schemeClr val="dk1"/>
              </a:solidFill>
              <a:effectLst/>
              <a:latin typeface="+mn-lt"/>
              <a:ea typeface="+mn-ea"/>
              <a:cs typeface="+mn-cs"/>
            </a:rPr>
            <a:t>一本算定となった令和２年度以降、予測していたような</a:t>
          </a:r>
          <a:r>
            <a:rPr kumimoji="1" lang="ja-JP" altLang="ja-JP" sz="1000" b="0" i="0" baseline="0">
              <a:solidFill>
                <a:schemeClr val="dk1"/>
              </a:solidFill>
              <a:effectLst/>
              <a:latin typeface="+mn-lt"/>
              <a:ea typeface="+mn-ea"/>
              <a:cs typeface="+mn-cs"/>
            </a:rPr>
            <a:t>大幅な減額とはなっていないものの、今後の状況は不透明であることから、長期的視点に立った計画的な財政運営により実質公債費比率</a:t>
          </a:r>
          <a:r>
            <a:rPr kumimoji="1" lang="ja-JP" altLang="en-US" sz="1000" b="0" i="0" baseline="0">
              <a:solidFill>
                <a:schemeClr val="dk1"/>
              </a:solidFill>
              <a:effectLst/>
              <a:latin typeface="+mn-lt"/>
              <a:ea typeface="+mn-ea"/>
              <a:cs typeface="+mn-cs"/>
            </a:rPr>
            <a:t>に注視していく</a:t>
          </a:r>
          <a:r>
            <a:rPr kumimoji="1" lang="ja-JP" altLang="ja-JP" sz="10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記入すべき積立なし。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ea"/>
              <a:ea typeface="+mn-ea"/>
              <a:cs typeface="+mn-cs"/>
            </a:rPr>
            <a:t>平成</a:t>
          </a:r>
          <a:r>
            <a:rPr kumimoji="1" lang="en-US" altLang="ja-JP" sz="1000" b="0" i="0" baseline="0">
              <a:solidFill>
                <a:schemeClr val="dk1"/>
              </a:solidFill>
              <a:effectLst/>
              <a:latin typeface="+mn-ea"/>
              <a:ea typeface="+mn-ea"/>
              <a:cs typeface="+mn-cs"/>
            </a:rPr>
            <a:t>19</a:t>
          </a:r>
          <a:r>
            <a:rPr kumimoji="1" lang="ja-JP" altLang="ja-JP" sz="1000" b="0" i="0" baseline="0">
              <a:solidFill>
                <a:schemeClr val="dk1"/>
              </a:solidFill>
              <a:effectLst/>
              <a:latin typeface="+mn-ea"/>
              <a:ea typeface="+mn-ea"/>
              <a:cs typeface="+mn-cs"/>
            </a:rPr>
            <a:t>年</a:t>
          </a:r>
          <a:r>
            <a:rPr kumimoji="1" lang="en-US" altLang="ja-JP" sz="1000" b="0" i="0" baseline="0">
              <a:solidFill>
                <a:schemeClr val="dk1"/>
              </a:solidFill>
              <a:effectLst/>
              <a:latin typeface="+mn-ea"/>
              <a:ea typeface="+mn-ea"/>
              <a:cs typeface="+mn-cs"/>
            </a:rPr>
            <a:t>10</a:t>
          </a:r>
          <a:r>
            <a:rPr kumimoji="1" lang="ja-JP" altLang="ja-JP" sz="1000" b="0" i="0" baseline="0">
              <a:solidFill>
                <a:schemeClr val="dk1"/>
              </a:solidFill>
              <a:effectLst/>
              <a:latin typeface="+mn-ea"/>
              <a:ea typeface="+mn-ea"/>
              <a:cs typeface="+mn-cs"/>
            </a:rPr>
            <a:t>月の合併以降、これまで歳入確保の努力と徹底した歳出削減</a:t>
          </a:r>
          <a:r>
            <a:rPr kumimoji="1" lang="ja-JP" altLang="en-US" sz="1000" b="0" i="0" baseline="0">
              <a:solidFill>
                <a:schemeClr val="dk1"/>
              </a:solidFill>
              <a:effectLst/>
              <a:latin typeface="+mn-ea"/>
              <a:ea typeface="+mn-ea"/>
              <a:cs typeface="+mn-cs"/>
            </a:rPr>
            <a:t>、事業の厳選等による財政健全化に取り組んできた。その効果により、</a:t>
          </a:r>
          <a:r>
            <a:rPr kumimoji="1" lang="ja-JP" altLang="ja-JP" sz="1000" b="0" i="0" baseline="0">
              <a:solidFill>
                <a:schemeClr val="dk1"/>
              </a:solidFill>
              <a:effectLst/>
              <a:latin typeface="+mn-ea"/>
              <a:ea typeface="+mn-ea"/>
              <a:cs typeface="+mn-cs"/>
            </a:rPr>
            <a:t>地方債残高</a:t>
          </a:r>
          <a:r>
            <a:rPr kumimoji="1" lang="ja-JP" altLang="en-US" sz="1000" b="0" i="0" baseline="0">
              <a:solidFill>
                <a:schemeClr val="dk1"/>
              </a:solidFill>
              <a:effectLst/>
              <a:latin typeface="+mn-ea"/>
              <a:ea typeface="+mn-ea"/>
              <a:cs typeface="+mn-cs"/>
            </a:rPr>
            <a:t>は着実に減少し、</a:t>
          </a:r>
          <a:r>
            <a:rPr kumimoji="1" lang="ja-JP" altLang="ja-JP" sz="1000" b="0" i="0" baseline="0">
              <a:solidFill>
                <a:schemeClr val="dk1"/>
              </a:solidFill>
              <a:effectLst/>
              <a:latin typeface="+mn-ea"/>
              <a:ea typeface="+mn-ea"/>
              <a:cs typeface="+mn-cs"/>
            </a:rPr>
            <a:t>令和２年度から</a:t>
          </a:r>
          <a:r>
            <a:rPr kumimoji="1" lang="en-US" altLang="ja-JP" sz="1000" b="0" i="0" baseline="0">
              <a:solidFill>
                <a:schemeClr val="dk1"/>
              </a:solidFill>
              <a:effectLst/>
              <a:latin typeface="+mn-ea"/>
              <a:ea typeface="+mn-ea"/>
              <a:cs typeface="+mn-cs"/>
            </a:rPr>
            <a:t>120</a:t>
          </a:r>
          <a:r>
            <a:rPr kumimoji="1" lang="ja-JP" altLang="ja-JP" sz="1000" b="0" i="0" baseline="0">
              <a:solidFill>
                <a:schemeClr val="dk1"/>
              </a:solidFill>
              <a:effectLst/>
              <a:latin typeface="+mn-ea"/>
              <a:ea typeface="+mn-ea"/>
              <a:cs typeface="+mn-cs"/>
            </a:rPr>
            <a:t>億円を切る</a:t>
          </a:r>
          <a:r>
            <a:rPr kumimoji="1" lang="ja-JP" altLang="en-US" sz="1000" b="0" i="0" baseline="0">
              <a:solidFill>
                <a:schemeClr val="dk1"/>
              </a:solidFill>
              <a:effectLst/>
              <a:latin typeface="+mn-ea"/>
              <a:ea typeface="+mn-ea"/>
              <a:cs typeface="+mn-cs"/>
            </a:rPr>
            <a:t>など将来負担額の</a:t>
          </a:r>
          <a:r>
            <a:rPr kumimoji="1" lang="ja-JP" altLang="ja-JP" sz="1000" b="0" i="0" baseline="0">
              <a:solidFill>
                <a:schemeClr val="dk1"/>
              </a:solidFill>
              <a:effectLst/>
              <a:latin typeface="+mn-ea"/>
              <a:ea typeface="+mn-ea"/>
              <a:cs typeface="+mn-cs"/>
            </a:rPr>
            <a:t>減少</a:t>
          </a:r>
          <a:r>
            <a:rPr kumimoji="1" lang="ja-JP" altLang="en-US" sz="1000" b="0" i="0" baseline="0">
              <a:solidFill>
                <a:schemeClr val="dk1"/>
              </a:solidFill>
              <a:effectLst/>
              <a:latin typeface="+mn-ea"/>
              <a:ea typeface="+mn-ea"/>
              <a:cs typeface="+mn-cs"/>
            </a:rPr>
            <a:t>へとつながった。また、併せて、</a:t>
          </a:r>
          <a:r>
            <a:rPr kumimoji="1" lang="ja-JP" altLang="ja-JP" sz="1000" b="0" i="0" baseline="0">
              <a:solidFill>
                <a:schemeClr val="dk1"/>
              </a:solidFill>
              <a:effectLst/>
              <a:latin typeface="+mn-ea"/>
              <a:ea typeface="+mn-ea"/>
              <a:cs typeface="+mn-cs"/>
            </a:rPr>
            <a:t>普通交付税が一本算定となる令和２年度以降の財政不安に備えて基金の積立てに取り組ん</a:t>
          </a:r>
          <a:r>
            <a:rPr kumimoji="1" lang="ja-JP" altLang="en-US" sz="1000" b="0" i="0" baseline="0">
              <a:solidFill>
                <a:schemeClr val="dk1"/>
              </a:solidFill>
              <a:effectLst/>
              <a:latin typeface="+mn-ea"/>
              <a:ea typeface="+mn-ea"/>
              <a:cs typeface="+mn-cs"/>
            </a:rPr>
            <a:t>できた</a:t>
          </a:r>
          <a:r>
            <a:rPr kumimoji="1" lang="ja-JP" altLang="ja-JP" sz="1000" b="0" i="0" baseline="0">
              <a:solidFill>
                <a:schemeClr val="dk1"/>
              </a:solidFill>
              <a:effectLst/>
              <a:latin typeface="+mn-ea"/>
              <a:ea typeface="+mn-ea"/>
              <a:cs typeface="+mn-cs"/>
            </a:rPr>
            <a:t>ことにより、</a:t>
          </a:r>
          <a:r>
            <a:rPr kumimoji="1" lang="ja-JP" altLang="en-US" sz="1000" b="0" i="0" baseline="0">
              <a:solidFill>
                <a:schemeClr val="dk1"/>
              </a:solidFill>
              <a:effectLst/>
              <a:latin typeface="+mn-ea"/>
              <a:ea typeface="+mn-ea"/>
              <a:cs typeface="+mn-cs"/>
            </a:rPr>
            <a:t>充当可能財源等における充当可能基金の額が年々増加し、</a:t>
          </a:r>
          <a:r>
            <a:rPr kumimoji="1" lang="ja-JP" altLang="ja-JP" sz="1000" b="0" i="0" baseline="0">
              <a:solidFill>
                <a:schemeClr val="dk1"/>
              </a:solidFill>
              <a:effectLst/>
              <a:latin typeface="+mn-ea"/>
              <a:ea typeface="+mn-ea"/>
              <a:cs typeface="+mn-cs"/>
            </a:rPr>
            <a:t>将来負担比率</a:t>
          </a:r>
          <a:r>
            <a:rPr kumimoji="1" lang="ja-JP" altLang="en-US" sz="1000" b="0" i="0" baseline="0">
              <a:solidFill>
                <a:schemeClr val="dk1"/>
              </a:solidFill>
              <a:effectLst/>
              <a:latin typeface="+mn-ea"/>
              <a:ea typeface="+mn-ea"/>
              <a:cs typeface="+mn-cs"/>
            </a:rPr>
            <a:t>を年次的に</a:t>
          </a:r>
          <a:r>
            <a:rPr kumimoji="1" lang="ja-JP" altLang="ja-JP" sz="1000" b="0" i="0" baseline="0">
              <a:solidFill>
                <a:schemeClr val="dk1"/>
              </a:solidFill>
              <a:effectLst/>
              <a:latin typeface="+mn-ea"/>
              <a:ea typeface="+mn-ea"/>
              <a:cs typeface="+mn-cs"/>
            </a:rPr>
            <a:t>改善</a:t>
          </a:r>
          <a:r>
            <a:rPr kumimoji="1" lang="ja-JP" altLang="en-US" sz="1000" b="0" i="0" baseline="0">
              <a:solidFill>
                <a:schemeClr val="dk1"/>
              </a:solidFill>
              <a:effectLst/>
              <a:latin typeface="+mn-ea"/>
              <a:ea typeface="+mn-ea"/>
              <a:cs typeface="+mn-cs"/>
            </a:rPr>
            <a:t>させることとなった</a:t>
          </a:r>
          <a:r>
            <a:rPr kumimoji="1" lang="ja-JP" altLang="ja-JP" sz="10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今後</a:t>
          </a:r>
          <a:r>
            <a:rPr kumimoji="1" lang="ja-JP" altLang="en-US" sz="1000" b="0" i="0" baseline="0">
              <a:solidFill>
                <a:schemeClr val="dk1"/>
              </a:solidFill>
              <a:effectLst/>
              <a:latin typeface="+mn-ea"/>
              <a:ea typeface="+mn-ea"/>
              <a:cs typeface="+mn-cs"/>
            </a:rPr>
            <a:t>の見通しとしては、</a:t>
          </a:r>
          <a:r>
            <a:rPr kumimoji="1" lang="ja-JP" altLang="ja-JP" sz="1000" b="0" i="0" baseline="0">
              <a:solidFill>
                <a:schemeClr val="dk1"/>
              </a:solidFill>
              <a:effectLst/>
              <a:latin typeface="+mn-ea"/>
              <a:ea typeface="+mn-ea"/>
              <a:cs typeface="+mn-cs"/>
            </a:rPr>
            <a:t>ごみ処理</a:t>
          </a:r>
          <a:r>
            <a:rPr kumimoji="1" lang="ja-JP" altLang="en-US" sz="1000" b="0" i="0" baseline="0">
              <a:solidFill>
                <a:schemeClr val="dk1"/>
              </a:solidFill>
              <a:effectLst/>
              <a:latin typeface="+mn-ea"/>
              <a:ea typeface="+mn-ea"/>
              <a:cs typeface="+mn-cs"/>
            </a:rPr>
            <a:t>施設整備をはじめとして老朽施設の大規模改修等の</a:t>
          </a:r>
          <a:r>
            <a:rPr kumimoji="1" lang="ja-JP" altLang="ja-JP" sz="1000" b="0" i="0" baseline="0">
              <a:solidFill>
                <a:schemeClr val="dk1"/>
              </a:solidFill>
              <a:effectLst/>
              <a:latin typeface="+mn-ea"/>
              <a:ea typeface="+mn-ea"/>
              <a:cs typeface="+mn-cs"/>
            </a:rPr>
            <a:t>大型事業に伴う多額の地方債発行を見込</a:t>
          </a:r>
          <a:r>
            <a:rPr kumimoji="1" lang="ja-JP" altLang="en-US" sz="1000" b="0" i="0" baseline="0">
              <a:solidFill>
                <a:schemeClr val="dk1"/>
              </a:solidFill>
              <a:effectLst/>
              <a:latin typeface="+mn-ea"/>
              <a:ea typeface="+mn-ea"/>
              <a:cs typeface="+mn-cs"/>
            </a:rPr>
            <a:t>むことから</a:t>
          </a:r>
          <a:r>
            <a:rPr kumimoji="1" lang="ja-JP" altLang="ja-JP" sz="1000" b="0" i="0" baseline="0">
              <a:solidFill>
                <a:schemeClr val="dk1"/>
              </a:solidFill>
              <a:effectLst/>
              <a:latin typeface="+mn-ea"/>
              <a:ea typeface="+mn-ea"/>
              <a:cs typeface="+mn-cs"/>
            </a:rPr>
            <a:t>地方債残高</a:t>
          </a:r>
          <a:r>
            <a:rPr kumimoji="1" lang="ja-JP" altLang="en-US" sz="1000" b="0" i="0" baseline="0">
              <a:solidFill>
                <a:schemeClr val="dk1"/>
              </a:solidFill>
              <a:effectLst/>
              <a:latin typeface="+mn-ea"/>
              <a:ea typeface="+mn-ea"/>
              <a:cs typeface="+mn-cs"/>
            </a:rPr>
            <a:t>が</a:t>
          </a:r>
          <a:r>
            <a:rPr kumimoji="1" lang="ja-JP" altLang="ja-JP" sz="1000" b="0" i="0" baseline="0">
              <a:solidFill>
                <a:schemeClr val="dk1"/>
              </a:solidFill>
              <a:effectLst/>
              <a:latin typeface="+mn-ea"/>
              <a:ea typeface="+mn-ea"/>
              <a:cs typeface="+mn-cs"/>
            </a:rPr>
            <a:t>増加</a:t>
          </a:r>
          <a:r>
            <a:rPr kumimoji="1" lang="ja-JP" altLang="en-US" sz="1000" b="0" i="0" baseline="0">
              <a:solidFill>
                <a:schemeClr val="dk1"/>
              </a:solidFill>
              <a:effectLst/>
              <a:latin typeface="+mn-ea"/>
              <a:ea typeface="+mn-ea"/>
              <a:cs typeface="+mn-cs"/>
            </a:rPr>
            <a:t>し、一方で、地方債発行抑制のために基金の取崩しを行う必要があることから</a:t>
          </a:r>
          <a:r>
            <a:rPr kumimoji="1" lang="ja-JP" altLang="ja-JP" sz="1000" b="0" i="0" baseline="0">
              <a:solidFill>
                <a:schemeClr val="dk1"/>
              </a:solidFill>
              <a:effectLst/>
              <a:latin typeface="+mn-ea"/>
              <a:ea typeface="+mn-ea"/>
              <a:cs typeface="+mn-cs"/>
            </a:rPr>
            <a:t>分子</a:t>
          </a:r>
          <a:r>
            <a:rPr kumimoji="1" lang="ja-JP" altLang="en-US" sz="1000" b="0" i="0" baseline="0">
              <a:solidFill>
                <a:schemeClr val="dk1"/>
              </a:solidFill>
              <a:effectLst/>
              <a:latin typeface="+mn-ea"/>
              <a:ea typeface="+mn-ea"/>
              <a:cs typeface="+mn-cs"/>
            </a:rPr>
            <a:t>の増加が予想され、</a:t>
          </a:r>
          <a:r>
            <a:rPr kumimoji="1" lang="ja-JP" altLang="ja-JP" sz="1000" b="0" i="0" baseline="0">
              <a:solidFill>
                <a:schemeClr val="dk1"/>
              </a:solidFill>
              <a:effectLst/>
              <a:latin typeface="+mn-ea"/>
              <a:ea typeface="+mn-ea"/>
              <a:cs typeface="+mn-cs"/>
            </a:rPr>
            <a:t>３～５年の短期的な見通しとしては将来負担比率</a:t>
          </a:r>
          <a:r>
            <a:rPr kumimoji="1" lang="ja-JP" altLang="en-US" sz="1000" b="0" i="0" baseline="0">
              <a:solidFill>
                <a:schemeClr val="dk1"/>
              </a:solidFill>
              <a:effectLst/>
              <a:latin typeface="+mn-ea"/>
              <a:ea typeface="+mn-ea"/>
              <a:cs typeface="+mn-cs"/>
            </a:rPr>
            <a:t>は</a:t>
          </a:r>
          <a:r>
            <a:rPr kumimoji="1" lang="ja-JP" altLang="ja-JP" sz="1000" b="0" i="0" baseline="0">
              <a:solidFill>
                <a:schemeClr val="dk1"/>
              </a:solidFill>
              <a:effectLst/>
              <a:latin typeface="+mn-ea"/>
              <a:ea typeface="+mn-ea"/>
              <a:cs typeface="+mn-cs"/>
            </a:rPr>
            <a:t>増加する</a:t>
          </a:r>
          <a:r>
            <a:rPr kumimoji="1" lang="ja-JP" altLang="en-US" sz="1000" b="0" i="0" baseline="0">
              <a:solidFill>
                <a:schemeClr val="dk1"/>
              </a:solidFill>
              <a:effectLst/>
              <a:latin typeface="+mn-ea"/>
              <a:ea typeface="+mn-ea"/>
              <a:cs typeface="+mn-cs"/>
            </a:rPr>
            <a:t>懸念がある</a:t>
          </a:r>
          <a:r>
            <a:rPr kumimoji="1" lang="ja-JP" altLang="ja-JP" sz="10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これらを踏まえ、今後も</a:t>
          </a:r>
          <a:r>
            <a:rPr kumimoji="1" lang="ja-JP" altLang="en-US" sz="1000" b="0" i="0" baseline="0">
              <a:solidFill>
                <a:schemeClr val="dk1"/>
              </a:solidFill>
              <a:effectLst/>
              <a:latin typeface="+mn-ea"/>
              <a:ea typeface="+mn-ea"/>
              <a:cs typeface="+mn-cs"/>
            </a:rPr>
            <a:t>継続して</a:t>
          </a:r>
          <a:r>
            <a:rPr kumimoji="1" lang="ja-JP" altLang="ja-JP" sz="1000" b="0" i="0" baseline="0">
              <a:solidFill>
                <a:schemeClr val="dk1"/>
              </a:solidFill>
              <a:effectLst/>
              <a:latin typeface="+mn-ea"/>
              <a:ea typeface="+mn-ea"/>
              <a:cs typeface="+mn-cs"/>
            </a:rPr>
            <a:t>歳出削減や</a:t>
          </a:r>
          <a:r>
            <a:rPr kumimoji="1" lang="ja-JP" altLang="en-US" sz="1000" b="0" i="0" baseline="0">
              <a:solidFill>
                <a:schemeClr val="dk1"/>
              </a:solidFill>
              <a:effectLst/>
              <a:latin typeface="+mn-ea"/>
              <a:ea typeface="+mn-ea"/>
              <a:cs typeface="+mn-cs"/>
            </a:rPr>
            <a:t>事業の厳選とともに、</a:t>
          </a:r>
          <a:r>
            <a:rPr kumimoji="1" lang="ja-JP" altLang="ja-JP" sz="1000" b="0" i="0" baseline="0">
              <a:solidFill>
                <a:schemeClr val="dk1"/>
              </a:solidFill>
              <a:effectLst/>
              <a:latin typeface="+mn-ea"/>
              <a:ea typeface="+mn-ea"/>
              <a:cs typeface="+mn-cs"/>
            </a:rPr>
            <a:t>新規地方債発行額を元金償還額以下に抑えることなどにより、財政</a:t>
          </a:r>
          <a:r>
            <a:rPr kumimoji="1" lang="ja-JP" altLang="en-US" sz="1000" b="0" i="0" baseline="0">
              <a:solidFill>
                <a:schemeClr val="dk1"/>
              </a:solidFill>
              <a:effectLst/>
              <a:latin typeface="+mn-ea"/>
              <a:ea typeface="+mn-ea"/>
              <a:cs typeface="+mn-cs"/>
            </a:rPr>
            <a:t>健全化への歩みを止めることのないよう</a:t>
          </a:r>
          <a:r>
            <a:rPr kumimoji="1" lang="ja-JP" altLang="ja-JP" sz="1000" b="0" i="0" baseline="0">
              <a:solidFill>
                <a:schemeClr val="dk1"/>
              </a:solidFill>
              <a:effectLst/>
              <a:latin typeface="+mn-ea"/>
              <a:ea typeface="+mn-ea"/>
              <a:cs typeface="+mn-cs"/>
            </a:rPr>
            <a:t>努めることとする。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49.2</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であ</a:t>
          </a:r>
          <a:r>
            <a:rPr kumimoji="1" lang="ja-JP" altLang="ja-JP" sz="1050" b="0" i="0" baseline="0">
              <a:solidFill>
                <a:schemeClr val="dk1"/>
              </a:solidFill>
              <a:effectLst/>
              <a:latin typeface="+mn-lt"/>
              <a:ea typeface="+mn-ea"/>
              <a:cs typeface="+mn-cs"/>
            </a:rPr>
            <a:t>り、前年度から約</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億円の増となっている。これは</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財政調整基金</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1.3</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の減となったものの</a:t>
          </a:r>
          <a:r>
            <a:rPr kumimoji="1" lang="ja-JP" altLang="ja-JP" sz="1050" b="0" i="0" baseline="0">
              <a:solidFill>
                <a:schemeClr val="dk1"/>
              </a:solidFill>
              <a:effectLst/>
              <a:latin typeface="+mn-lt"/>
              <a:ea typeface="+mn-ea"/>
              <a:cs typeface="+mn-cs"/>
            </a:rPr>
            <a:t>、公共施設整備基金で約</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だいすき基金で</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1.1</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令和３年度に造成した旧支所周辺にぎわい創出事業基金</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億円</a:t>
          </a:r>
          <a:r>
            <a:rPr kumimoji="1" lang="ja-JP" altLang="ja-JP" sz="1050" b="0" i="0" baseline="0">
              <a:solidFill>
                <a:schemeClr val="dk1"/>
              </a:solidFill>
              <a:effectLst/>
              <a:latin typeface="+mn-lt"/>
              <a:ea typeface="+mn-ea"/>
              <a:cs typeface="+mn-cs"/>
            </a:rPr>
            <a:t>の積立てが増加したことが主な要因である。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財政調整基金については、例年取り組んでいる</a:t>
          </a:r>
          <a:r>
            <a:rPr kumimoji="1" lang="ja-JP" altLang="ja-JP" sz="1050" b="0" i="0" baseline="0">
              <a:solidFill>
                <a:schemeClr val="dk1"/>
              </a:solidFill>
              <a:effectLst/>
              <a:latin typeface="+mn-lt"/>
              <a:ea typeface="+mn-ea"/>
              <a:cs typeface="+mn-cs"/>
            </a:rPr>
            <a:t>歳入確保と事務事業の精査</a:t>
          </a:r>
          <a:r>
            <a:rPr kumimoji="1" lang="ja-JP" altLang="en-US"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事業の選択などの歳出削減によ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決算剰余金を中心として</a:t>
          </a:r>
          <a:r>
            <a:rPr kumimoji="1" lang="ja-JP" altLang="en-US" sz="1050" b="0" i="0" baseline="0">
              <a:solidFill>
                <a:schemeClr val="dk1"/>
              </a:solidFill>
              <a:effectLst/>
              <a:latin typeface="+mn-lt"/>
              <a:ea typeface="+mn-ea"/>
              <a:cs typeface="+mn-cs"/>
            </a:rPr>
            <a:t>積み立てたが、次年度への繰越事業の財源としたことなどが影響して取崩額が上回ったことから減額となった。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公共施設整備基金</a:t>
          </a:r>
          <a:r>
            <a:rPr kumimoji="1" lang="ja-JP" altLang="en-US" sz="1050" b="0" i="0" baseline="0">
              <a:solidFill>
                <a:schemeClr val="dk1"/>
              </a:solidFill>
              <a:effectLst/>
              <a:latin typeface="+mn-lt"/>
              <a:ea typeface="+mn-ea"/>
              <a:cs typeface="+mn-cs"/>
            </a:rPr>
            <a:t>は、令和７年度稼働を目指すごみ処理施設整備を見据えるとともに、老朽施設の大規模改修等に備えて積極的に積立てを行ったことにより</a:t>
          </a:r>
          <a:r>
            <a:rPr kumimoji="1" lang="ja-JP" altLang="ja-JP" sz="1050" b="0" i="0" baseline="0">
              <a:solidFill>
                <a:schemeClr val="dk1"/>
              </a:solidFill>
              <a:effectLst/>
              <a:latin typeface="+mn-lt"/>
              <a:ea typeface="+mn-ea"/>
              <a:cs typeface="+mn-cs"/>
            </a:rPr>
            <a:t>増加した。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・屋久島町だいすき基金は寄附金を財源としているため、寄附金の増減により基金の積立額が変動するものの、ここ数年は増加傾向にある。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・新たに造成した</a:t>
          </a:r>
          <a:r>
            <a:rPr kumimoji="1" lang="ja-JP" altLang="ja-JP" sz="1050" b="0" i="0" baseline="0">
              <a:solidFill>
                <a:schemeClr val="dk1"/>
              </a:solidFill>
              <a:effectLst/>
              <a:latin typeface="+mn-lt"/>
              <a:ea typeface="+mn-ea"/>
              <a:cs typeface="+mn-cs"/>
            </a:rPr>
            <a:t>旧支所周辺にぎわい創出事業</a:t>
          </a:r>
          <a:r>
            <a:rPr kumimoji="1" lang="ja-JP" altLang="en-US" sz="1050" b="0" i="0" baseline="0">
              <a:solidFill>
                <a:schemeClr val="dk1"/>
              </a:solidFill>
              <a:effectLst/>
              <a:latin typeface="+mn-lt"/>
              <a:ea typeface="+mn-ea"/>
              <a:cs typeface="+mn-cs"/>
            </a:rPr>
            <a:t>基金は、旧町の本庁舎（旧支所）の取壊しに伴い、閑散となることが予想される跡地のにぎわいを創出する事業の財源にするため、令和３年度に積み立てたものである。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基金総額は、財政健全化への継続した取り組みによって年々増加しており、令和３年度決算では標準財政規模の</a:t>
          </a:r>
          <a:r>
            <a:rPr kumimoji="1" lang="en-US" altLang="ja-JP" sz="1050" b="0" i="0" baseline="0">
              <a:solidFill>
                <a:schemeClr val="dk1"/>
              </a:solidFill>
              <a:effectLst/>
              <a:latin typeface="+mn-lt"/>
              <a:ea typeface="+mn-ea"/>
              <a:cs typeface="+mn-cs"/>
            </a:rPr>
            <a:t>76.7</a:t>
          </a:r>
          <a:r>
            <a:rPr kumimoji="1" lang="ja-JP" altLang="en-US" sz="1050" b="0" i="0" baseline="0">
              <a:solidFill>
                <a:schemeClr val="dk1"/>
              </a:solidFill>
              <a:effectLst/>
              <a:latin typeface="+mn-lt"/>
              <a:ea typeface="+mn-ea"/>
              <a:cs typeface="+mn-cs"/>
            </a:rPr>
            <a:t>％となっている。財政調整基金は年度間の財源の不均衡を調整するためのもので、また、特定目的基金は定めた目的のために造成されているものであることから、それぞれの目的を達成するよう慎重かつ効果的な基金の活用に努める必要がある。</a:t>
          </a:r>
          <a:r>
            <a:rPr kumimoji="1" lang="ja-JP" altLang="ja-JP" sz="1050" b="0" i="0" baseline="0">
              <a:solidFill>
                <a:schemeClr val="dk1"/>
              </a:solidFill>
              <a:effectLst/>
              <a:latin typeface="+mn-lt"/>
              <a:ea typeface="+mn-ea"/>
              <a:cs typeface="+mn-cs"/>
            </a:rPr>
            <a:t>これまで</a:t>
          </a:r>
          <a:r>
            <a:rPr kumimoji="1" lang="ja-JP" altLang="en-US" sz="1050" b="0" i="0" baseline="0">
              <a:solidFill>
                <a:schemeClr val="dk1"/>
              </a:solidFill>
              <a:effectLst/>
              <a:latin typeface="+mn-lt"/>
              <a:ea typeface="+mn-ea"/>
              <a:cs typeface="+mn-cs"/>
            </a:rPr>
            <a:t>総じて</a:t>
          </a:r>
          <a:r>
            <a:rPr kumimoji="1" lang="ja-JP" altLang="ja-JP" sz="1050" b="0" i="0" baseline="0">
              <a:solidFill>
                <a:schemeClr val="dk1"/>
              </a:solidFill>
              <a:effectLst/>
              <a:latin typeface="+mn-lt"/>
              <a:ea typeface="+mn-ea"/>
              <a:cs typeface="+mn-cs"/>
            </a:rPr>
            <a:t>財政安定化を最優先にして</a:t>
          </a:r>
          <a:r>
            <a:rPr kumimoji="1" lang="ja-JP" altLang="en-US" sz="1050" b="0" i="0" baseline="0">
              <a:solidFill>
                <a:schemeClr val="dk1"/>
              </a:solidFill>
              <a:effectLst/>
              <a:latin typeface="+mn-lt"/>
              <a:ea typeface="+mn-ea"/>
              <a:cs typeface="+mn-cs"/>
            </a:rPr>
            <a:t>積立てを重視してきたところであるが、ウィズコロナ、アフターコロナを見据えるとともに、複雑化かつ多様化する住民ニーズ、さらには、喫緊の対応が求められている少子高齢化対策等への効果的な取り組みのため、それぞれの目的に応じて適切に</a:t>
          </a:r>
          <a:r>
            <a:rPr kumimoji="1" lang="ja-JP" altLang="ja-JP" sz="1050" b="0" i="0" baseline="0">
              <a:solidFill>
                <a:schemeClr val="dk1"/>
              </a:solidFill>
              <a:effectLst/>
              <a:latin typeface="+mn-lt"/>
              <a:ea typeface="+mn-ea"/>
              <a:cs typeface="+mn-cs"/>
            </a:rPr>
            <a:t>基金の活用を図っていくこととする。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a:t>
          </a:r>
          <a:r>
            <a:rPr kumimoji="1" lang="ja-JP" altLang="ja-JP" sz="1050" b="0" i="0" baseline="0">
              <a:solidFill>
                <a:schemeClr val="dk1"/>
              </a:solidFill>
              <a:effectLst/>
              <a:latin typeface="+mn-lt"/>
              <a:ea typeface="+mn-ea"/>
              <a:cs typeface="+mn-cs"/>
            </a:rPr>
            <a:t>公共施設整備基金：公共施設の新設や改修などに要する経費の財源に充てることを目的として設置。大規模な施設整備や長寿命化整備などを行う場合に、国県補助金や</a:t>
          </a:r>
          <a:r>
            <a:rPr kumimoji="1" lang="ja-JP" altLang="en-US" sz="1050" b="0" i="0" baseline="0">
              <a:solidFill>
                <a:schemeClr val="dk1"/>
              </a:solidFill>
              <a:effectLst/>
              <a:latin typeface="+mn-lt"/>
              <a:ea typeface="+mn-ea"/>
              <a:cs typeface="+mn-cs"/>
            </a:rPr>
            <a:t>地方債</a:t>
          </a:r>
          <a:r>
            <a:rPr kumimoji="1" lang="ja-JP" altLang="ja-JP" sz="1050" b="0" i="0" baseline="0">
              <a:solidFill>
                <a:schemeClr val="dk1"/>
              </a:solidFill>
              <a:effectLst/>
              <a:latin typeface="+mn-lt"/>
              <a:ea typeface="+mn-ea"/>
              <a:cs typeface="+mn-cs"/>
            </a:rPr>
            <a:t>発行では賄えない建設事業費の財源として活用。</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・屋久島町だいすき基金：本町へ寄附された「だいすき寄附金」（ふるさと納税）を適正に管理運用するために設置。環境保全対策や活性化に関する事業の財源として活用。</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・屋久島町旧支所周辺にぎわい創出事業基金：</a:t>
          </a:r>
          <a:r>
            <a:rPr kumimoji="1" lang="ja-JP" altLang="ja-JP" sz="1050" b="0" i="0" baseline="0">
              <a:solidFill>
                <a:schemeClr val="dk1"/>
              </a:solidFill>
              <a:effectLst/>
              <a:latin typeface="+mn-lt"/>
              <a:ea typeface="+mn-ea"/>
              <a:cs typeface="+mn-cs"/>
            </a:rPr>
            <a:t>旧町の本庁舎</a:t>
          </a:r>
          <a:r>
            <a:rPr kumimoji="1" lang="ja-JP" altLang="en-US" sz="1050" b="0" i="0" baseline="0">
              <a:solidFill>
                <a:schemeClr val="dk1"/>
              </a:solidFill>
              <a:effectLst/>
              <a:latin typeface="+mn-lt"/>
              <a:ea typeface="+mn-ea"/>
              <a:cs typeface="+mn-cs"/>
            </a:rPr>
            <a:t>（旧支所）</a:t>
          </a:r>
          <a:r>
            <a:rPr kumimoji="1" lang="ja-JP" altLang="ja-JP" sz="1050" b="0" i="0" baseline="0">
              <a:solidFill>
                <a:schemeClr val="dk1"/>
              </a:solidFill>
              <a:effectLst/>
              <a:latin typeface="+mn-lt"/>
              <a:ea typeface="+mn-ea"/>
              <a:cs typeface="+mn-cs"/>
            </a:rPr>
            <a:t>取壊しに伴</a:t>
          </a:r>
          <a:r>
            <a:rPr kumimoji="1" lang="ja-JP" altLang="en-US" sz="1050" b="0" i="0" baseline="0">
              <a:solidFill>
                <a:schemeClr val="dk1"/>
              </a:solidFill>
              <a:effectLst/>
              <a:latin typeface="+mn-lt"/>
              <a:ea typeface="+mn-ea"/>
              <a:cs typeface="+mn-cs"/>
            </a:rPr>
            <a:t>って閑散とする跡地周辺地域に新たなにぎわい</a:t>
          </a:r>
          <a:r>
            <a:rPr kumimoji="1" lang="ja-JP" altLang="ja-JP" sz="1050" b="0" i="0" baseline="0">
              <a:solidFill>
                <a:schemeClr val="dk1"/>
              </a:solidFill>
              <a:effectLst/>
              <a:latin typeface="+mn-lt"/>
              <a:ea typeface="+mn-ea"/>
              <a:cs typeface="+mn-cs"/>
            </a:rPr>
            <a:t>を創出するための事業</a:t>
          </a:r>
          <a:r>
            <a:rPr kumimoji="1" lang="ja-JP" altLang="en-US" sz="1050" b="0" i="0" baseline="0">
              <a:solidFill>
                <a:schemeClr val="dk1"/>
              </a:solidFill>
              <a:effectLst/>
              <a:latin typeface="+mn-lt"/>
              <a:ea typeface="+mn-ea"/>
              <a:cs typeface="+mn-cs"/>
            </a:rPr>
            <a:t>の財源として活用</a:t>
          </a:r>
          <a:r>
            <a:rPr kumimoji="1" lang="ja-JP" altLang="ja-JP" sz="1050" b="0" i="0" baseline="0">
              <a:solidFill>
                <a:schemeClr val="dk1"/>
              </a:solidFill>
              <a:effectLst/>
              <a:latin typeface="+mn-lt"/>
              <a:ea typeface="+mn-ea"/>
              <a:cs typeface="+mn-cs"/>
            </a:rPr>
            <a:t>。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a:t>
          </a:r>
          <a:r>
            <a:rPr kumimoji="1" lang="ja-JP" altLang="ja-JP" sz="1050" b="0" i="0" baseline="0">
              <a:solidFill>
                <a:schemeClr val="dk1"/>
              </a:solidFill>
              <a:effectLst/>
              <a:latin typeface="+mn-lt"/>
              <a:ea typeface="+mn-ea"/>
              <a:cs typeface="+mn-cs"/>
            </a:rPr>
            <a:t>岩崎育英奨学基金：</a:t>
          </a:r>
          <a:r>
            <a:rPr lang="ja-JP" altLang="ja-JP" sz="1050" b="0" i="0" baseline="0">
              <a:solidFill>
                <a:schemeClr val="dk1"/>
              </a:solidFill>
              <a:effectLst/>
              <a:latin typeface="+mn-lt"/>
              <a:ea typeface="+mn-ea"/>
              <a:cs typeface="+mn-cs"/>
            </a:rPr>
            <a:t>育英奨学資金としての貸与又は青少年研修費として運用する</a:t>
          </a:r>
          <a:r>
            <a:rPr kumimoji="1" lang="ja-JP" altLang="ja-JP" sz="1050" b="0" i="0" baseline="0">
              <a:solidFill>
                <a:schemeClr val="dk1"/>
              </a:solidFill>
              <a:effectLst/>
              <a:latin typeface="+mn-lt"/>
              <a:ea typeface="+mn-ea"/>
              <a:cs typeface="+mn-cs"/>
            </a:rPr>
            <a:t>事業の財源として活用。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屋久島町未来につなぐ森林づくり基金</a:t>
          </a:r>
          <a:r>
            <a:rPr kumimoji="1" lang="ja-JP" altLang="ja-JP" sz="1050" b="0" i="0" baseline="0">
              <a:solidFill>
                <a:schemeClr val="dk1"/>
              </a:solidFill>
              <a:effectLst/>
              <a:latin typeface="+mn-lt"/>
              <a:ea typeface="+mn-ea"/>
              <a:cs typeface="+mn-cs"/>
            </a:rPr>
            <a:t>：</a:t>
          </a:r>
          <a:r>
            <a:rPr lang="ja-JP" altLang="en-US" sz="1050" b="0" i="0">
              <a:solidFill>
                <a:schemeClr val="dk1"/>
              </a:solidFill>
              <a:effectLst/>
              <a:latin typeface="+mn-lt"/>
              <a:ea typeface="+mn-ea"/>
              <a:cs typeface="+mn-cs"/>
            </a:rPr>
            <a:t>間伐や人材育成、担い手の確保、木材利用の促進や普及啓発等の森林整備及びその促進を図るための事業の財源として活用。</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a:t>
          </a:r>
          <a:r>
            <a:rPr kumimoji="1" lang="ja-JP" altLang="ja-JP" sz="1050" b="0" i="0" baseline="0">
              <a:solidFill>
                <a:schemeClr val="dk1"/>
              </a:solidFill>
              <a:effectLst/>
              <a:latin typeface="+mn-ea"/>
              <a:ea typeface="+mn-ea"/>
              <a:cs typeface="+mn-cs"/>
            </a:rPr>
            <a:t>公共施設整備基金：公共施設改修等のための財源として予定したが、</a:t>
          </a:r>
          <a:r>
            <a:rPr kumimoji="1" lang="ja-JP" altLang="en-US" sz="1050" b="0" i="0" baseline="0">
              <a:solidFill>
                <a:schemeClr val="dk1"/>
              </a:solidFill>
              <a:effectLst/>
              <a:latin typeface="+mn-ea"/>
              <a:ea typeface="+mn-ea"/>
              <a:cs typeface="+mn-cs"/>
            </a:rPr>
            <a:t>令和７年度稼働を目指すごみ処理施設の整備等</a:t>
          </a:r>
          <a:r>
            <a:rPr kumimoji="1" lang="ja-JP" altLang="ja-JP" sz="1050" b="0" i="0" baseline="0">
              <a:solidFill>
                <a:schemeClr val="dk1"/>
              </a:solidFill>
              <a:effectLst/>
              <a:latin typeface="+mn-ea"/>
              <a:ea typeface="+mn-ea"/>
              <a:cs typeface="+mn-cs"/>
            </a:rPr>
            <a:t>を考慮して積立てを行ったことから増加。</a:t>
          </a:r>
          <a:endParaRPr lang="ja-JP" altLang="ja-JP" sz="120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・屋久島町だいすき基金：基金活用事業の財源</a:t>
          </a:r>
          <a:r>
            <a:rPr kumimoji="1" lang="ja-JP" altLang="en-US" sz="1050" b="0" i="0" baseline="0">
              <a:solidFill>
                <a:schemeClr val="dk1"/>
              </a:solidFill>
              <a:effectLst/>
              <a:latin typeface="+mn-ea"/>
              <a:ea typeface="+mn-ea"/>
              <a:cs typeface="+mn-cs"/>
            </a:rPr>
            <a:t>としたが、</a:t>
          </a:r>
          <a:r>
            <a:rPr kumimoji="1" lang="ja-JP" altLang="ja-JP" sz="1050" b="0" i="0" baseline="0">
              <a:solidFill>
                <a:schemeClr val="dk1"/>
              </a:solidFill>
              <a:effectLst/>
              <a:latin typeface="+mn-ea"/>
              <a:ea typeface="+mn-ea"/>
              <a:cs typeface="+mn-cs"/>
            </a:rPr>
            <a:t>寄付金額が</a:t>
          </a:r>
          <a:r>
            <a:rPr kumimoji="1" lang="ja-JP" altLang="en-US" sz="1050" b="0" i="0" baseline="0">
              <a:solidFill>
                <a:schemeClr val="dk1"/>
              </a:solidFill>
              <a:effectLst/>
              <a:latin typeface="+mn-ea"/>
              <a:ea typeface="+mn-ea"/>
              <a:cs typeface="+mn-cs"/>
            </a:rPr>
            <a:t>活用額を</a:t>
          </a:r>
          <a:r>
            <a:rPr kumimoji="1" lang="ja-JP" altLang="ja-JP" sz="1050" b="0" i="0" baseline="0">
              <a:solidFill>
                <a:schemeClr val="dk1"/>
              </a:solidFill>
              <a:effectLst/>
              <a:latin typeface="+mn-ea"/>
              <a:ea typeface="+mn-ea"/>
              <a:cs typeface="+mn-cs"/>
            </a:rPr>
            <a:t>上回ったこと</a:t>
          </a:r>
          <a:r>
            <a:rPr kumimoji="1" lang="ja-JP" altLang="en-US" sz="1050" b="0" i="0" baseline="0">
              <a:solidFill>
                <a:schemeClr val="dk1"/>
              </a:solidFill>
              <a:effectLst/>
              <a:latin typeface="+mn-ea"/>
              <a:ea typeface="+mn-ea"/>
              <a:cs typeface="+mn-cs"/>
            </a:rPr>
            <a:t>から</a:t>
          </a:r>
          <a:r>
            <a:rPr kumimoji="1" lang="ja-JP" altLang="ja-JP" sz="1050" b="0" i="0" baseline="0">
              <a:solidFill>
                <a:schemeClr val="dk1"/>
              </a:solidFill>
              <a:effectLst/>
              <a:latin typeface="+mn-ea"/>
              <a:ea typeface="+mn-ea"/>
              <a:cs typeface="+mn-cs"/>
            </a:rPr>
            <a:t>増加。</a:t>
          </a:r>
          <a:endParaRPr kumimoji="1" lang="en-US" altLang="ja-JP" sz="105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・屋久島町旧支所周辺にぎわい創出事業基金：旧町の本庁舎（</a:t>
          </a:r>
          <a:r>
            <a:rPr kumimoji="1" lang="ja-JP" altLang="en-US" sz="1050" b="0" i="0" baseline="0">
              <a:solidFill>
                <a:schemeClr val="dk1"/>
              </a:solidFill>
              <a:effectLst/>
              <a:latin typeface="+mn-ea"/>
              <a:ea typeface="+mn-ea"/>
              <a:cs typeface="+mn-cs"/>
            </a:rPr>
            <a:t>旧</a:t>
          </a:r>
          <a:r>
            <a:rPr kumimoji="1" lang="ja-JP" altLang="ja-JP" sz="1050" b="0" i="0" baseline="0">
              <a:solidFill>
                <a:schemeClr val="dk1"/>
              </a:solidFill>
              <a:effectLst/>
              <a:latin typeface="+mn-ea"/>
              <a:ea typeface="+mn-ea"/>
              <a:cs typeface="+mn-cs"/>
            </a:rPr>
            <a:t>支所）取壊しに伴って閑散とする跡地周辺地域に新たなにぎわいを創出するため</a:t>
          </a:r>
          <a:r>
            <a:rPr kumimoji="1" lang="ja-JP" altLang="en-US" sz="1050" b="0" i="0" baseline="0">
              <a:solidFill>
                <a:schemeClr val="dk1"/>
              </a:solidFill>
              <a:effectLst/>
              <a:latin typeface="+mn-ea"/>
              <a:ea typeface="+mn-ea"/>
              <a:cs typeface="+mn-cs"/>
            </a:rPr>
            <a:t>に新たに造成</a:t>
          </a:r>
          <a:r>
            <a:rPr kumimoji="1" lang="ja-JP" altLang="ja-JP" sz="1050" b="0" i="0" baseline="0">
              <a:solidFill>
                <a:schemeClr val="dk1"/>
              </a:solidFill>
              <a:effectLst/>
              <a:latin typeface="+mn-ea"/>
              <a:ea typeface="+mn-ea"/>
              <a:cs typeface="+mn-cs"/>
            </a:rPr>
            <a:t>。</a:t>
          </a:r>
          <a:endParaRPr kumimoji="1" lang="en-US" altLang="ja-JP" sz="105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a:t>
          </a:r>
          <a:r>
            <a:rPr kumimoji="1" lang="ja-JP" altLang="ja-JP" sz="1050" b="0" i="0" baseline="0">
              <a:solidFill>
                <a:schemeClr val="dk1"/>
              </a:solidFill>
              <a:effectLst/>
              <a:latin typeface="+mn-ea"/>
              <a:ea typeface="+mn-ea"/>
              <a:cs typeface="+mn-cs"/>
            </a:rPr>
            <a:t>岩崎育英奨学基金</a:t>
          </a:r>
          <a:r>
            <a:rPr kumimoji="1" lang="ja-JP" altLang="en-US" sz="1050" b="0" i="0" baseline="0">
              <a:solidFill>
                <a:schemeClr val="dk1"/>
              </a:solidFill>
              <a:effectLst/>
              <a:latin typeface="+mn-ea"/>
              <a:ea typeface="+mn-ea"/>
              <a:cs typeface="+mn-cs"/>
            </a:rPr>
            <a:t>：当基金の活用までには至らなかったため</a:t>
          </a:r>
          <a:r>
            <a:rPr kumimoji="1" lang="ja-JP" altLang="ja-JP" sz="1050" b="0" i="0" baseline="0">
              <a:solidFill>
                <a:schemeClr val="dk1"/>
              </a:solidFill>
              <a:effectLst/>
              <a:latin typeface="+mn-ea"/>
              <a:ea typeface="+mn-ea"/>
              <a:cs typeface="+mn-cs"/>
            </a:rPr>
            <a:t>に預金利子のみ増加。</a:t>
          </a:r>
          <a:endParaRPr lang="ja-JP" altLang="ja-JP" sz="1050">
            <a:effectLst/>
            <a:latin typeface="+mn-ea"/>
            <a:ea typeface="+mn-ea"/>
          </a:endParaRPr>
        </a:p>
        <a:p>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屋久島町未来につなぐ森林づくり基金：</a:t>
          </a:r>
          <a:r>
            <a:rPr kumimoji="1" lang="ja-JP" altLang="ja-JP" sz="1050" b="0" i="0" baseline="0">
              <a:solidFill>
                <a:schemeClr val="dk1"/>
              </a:solidFill>
              <a:effectLst/>
              <a:latin typeface="+mn-ea"/>
              <a:ea typeface="+mn-ea"/>
              <a:cs typeface="+mn-cs"/>
            </a:rPr>
            <a:t>基金活用事業の財源</a:t>
          </a:r>
          <a:r>
            <a:rPr kumimoji="1" lang="ja-JP" altLang="en-US" sz="1050" b="0" i="0" baseline="0">
              <a:solidFill>
                <a:schemeClr val="dk1"/>
              </a:solidFill>
              <a:effectLst/>
              <a:latin typeface="+mn-ea"/>
              <a:ea typeface="+mn-ea"/>
              <a:cs typeface="+mn-cs"/>
            </a:rPr>
            <a:t>と</a:t>
          </a:r>
          <a:r>
            <a:rPr kumimoji="1" lang="ja-JP" altLang="ja-JP" sz="1050" b="0" i="0" baseline="0">
              <a:solidFill>
                <a:schemeClr val="dk1"/>
              </a:solidFill>
              <a:effectLst/>
              <a:latin typeface="+mn-ea"/>
              <a:ea typeface="+mn-ea"/>
              <a:cs typeface="+mn-cs"/>
            </a:rPr>
            <a:t>し</a:t>
          </a:r>
          <a:r>
            <a:rPr kumimoji="1" lang="ja-JP" altLang="en-US" sz="1050" b="0" i="0" baseline="0">
              <a:solidFill>
                <a:schemeClr val="dk1"/>
              </a:solidFill>
              <a:effectLst/>
              <a:latin typeface="+mn-ea"/>
              <a:ea typeface="+mn-ea"/>
              <a:cs typeface="+mn-cs"/>
            </a:rPr>
            <a:t>た</a:t>
          </a:r>
          <a:r>
            <a:rPr kumimoji="1" lang="ja-JP" altLang="ja-JP" sz="1050" b="0" i="0" baseline="0">
              <a:solidFill>
                <a:schemeClr val="dk1"/>
              </a:solidFill>
              <a:effectLst/>
              <a:latin typeface="+mn-ea"/>
              <a:ea typeface="+mn-ea"/>
              <a:cs typeface="+mn-cs"/>
            </a:rPr>
            <a:t>が、</a:t>
          </a:r>
          <a:r>
            <a:rPr kumimoji="1" lang="ja-JP" altLang="en-US" sz="1050" b="0" i="0" baseline="0">
              <a:solidFill>
                <a:schemeClr val="dk1"/>
              </a:solidFill>
              <a:effectLst/>
              <a:latin typeface="+mn-ea"/>
              <a:ea typeface="+mn-ea"/>
              <a:cs typeface="+mn-cs"/>
            </a:rPr>
            <a:t>コロナ禍により事業執行が想定通りに進まず、森林環境譲与税の</a:t>
          </a:r>
          <a:r>
            <a:rPr kumimoji="1" lang="ja-JP" altLang="ja-JP" sz="1050" b="0" i="0" baseline="0">
              <a:solidFill>
                <a:schemeClr val="dk1"/>
              </a:solidFill>
              <a:effectLst/>
              <a:latin typeface="+mn-ea"/>
              <a:ea typeface="+mn-ea"/>
              <a:cs typeface="+mn-cs"/>
            </a:rPr>
            <a:t>額が</a:t>
          </a:r>
          <a:r>
            <a:rPr kumimoji="1" lang="ja-JP" altLang="en-US" sz="1050" b="0" i="0" baseline="0">
              <a:solidFill>
                <a:schemeClr val="dk1"/>
              </a:solidFill>
              <a:effectLst/>
              <a:latin typeface="+mn-ea"/>
              <a:ea typeface="+mn-ea"/>
              <a:cs typeface="+mn-cs"/>
            </a:rPr>
            <a:t>活用額を</a:t>
          </a:r>
          <a:r>
            <a:rPr kumimoji="1" lang="ja-JP" altLang="ja-JP" sz="1050" b="0" i="0" baseline="0">
              <a:solidFill>
                <a:schemeClr val="dk1"/>
              </a:solidFill>
              <a:effectLst/>
              <a:latin typeface="+mn-ea"/>
              <a:ea typeface="+mn-ea"/>
              <a:cs typeface="+mn-cs"/>
            </a:rPr>
            <a:t>上回ったことから増加。</a:t>
          </a:r>
          <a:endParaRPr lang="ja-JP" altLang="ja-JP" sz="1200">
            <a:effectLst/>
            <a:latin typeface="+mn-ea"/>
            <a:ea typeface="+mn-ea"/>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・屋久島町公共施設整備基金：令和７年度稼働を目指すごみ処理施設の整備</a:t>
          </a:r>
          <a:r>
            <a:rPr kumimoji="1" lang="ja-JP" altLang="en-US" sz="1050" b="0" i="0" baseline="0">
              <a:solidFill>
                <a:schemeClr val="dk1"/>
              </a:solidFill>
              <a:effectLst/>
              <a:latin typeface="+mn-ea"/>
              <a:ea typeface="+mn-ea"/>
              <a:cs typeface="+mn-cs"/>
            </a:rPr>
            <a:t>事業及び老朽施設等の整備、改修等に活用</a:t>
          </a:r>
          <a:r>
            <a:rPr kumimoji="1" lang="ja-JP" altLang="ja-JP" sz="105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・屋久島町だいすき基金：全国から寄せられる好意に応えるべく、基金活用事業の積極的な拡大を行っていく。寄附金の額に応じて今後も活用を行う。</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・屋久島町旧支所周辺にぎわい創出事業基金：</a:t>
          </a:r>
          <a:r>
            <a:rPr kumimoji="1" lang="ja-JP" altLang="en-US" sz="1050" b="0" i="0" baseline="0">
              <a:solidFill>
                <a:schemeClr val="dk1"/>
              </a:solidFill>
              <a:effectLst/>
              <a:latin typeface="+mn-ea"/>
              <a:ea typeface="+mn-ea"/>
              <a:cs typeface="+mn-cs"/>
            </a:rPr>
            <a:t>旧町</a:t>
          </a:r>
          <a:r>
            <a:rPr kumimoji="1" lang="ja-JP" altLang="ja-JP" sz="1050" b="0" i="0" baseline="0">
              <a:solidFill>
                <a:schemeClr val="dk1"/>
              </a:solidFill>
              <a:effectLst/>
              <a:latin typeface="+mn-ea"/>
              <a:ea typeface="+mn-ea"/>
              <a:cs typeface="+mn-cs"/>
            </a:rPr>
            <a:t>本庁舎（旧支所）跡地周辺地域</a:t>
          </a:r>
          <a:r>
            <a:rPr kumimoji="1" lang="ja-JP" altLang="en-US" sz="1050" b="0" i="0" baseline="0">
              <a:solidFill>
                <a:schemeClr val="dk1"/>
              </a:solidFill>
              <a:effectLst/>
              <a:latin typeface="+mn-ea"/>
              <a:ea typeface="+mn-ea"/>
              <a:cs typeface="+mn-cs"/>
            </a:rPr>
            <a:t>のにぎわい創出のため、充当すべき事業を実施する際の財源として活用。</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・岩崎育英奨学基金：基金充当すべき事業を実施する際に財源として活用。</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・屋久島町未来につなぐ森林づくり基金：</a:t>
          </a:r>
          <a:r>
            <a:rPr kumimoji="1" lang="ja-JP" altLang="en-US" sz="1050" b="0" i="0" baseline="0">
              <a:solidFill>
                <a:schemeClr val="dk1"/>
              </a:solidFill>
              <a:effectLst/>
              <a:latin typeface="+mn-ea"/>
              <a:ea typeface="+mn-ea"/>
              <a:cs typeface="+mn-cs"/>
            </a:rPr>
            <a:t>林業振興に資するよう</a:t>
          </a:r>
          <a:r>
            <a:rPr kumimoji="1" lang="ja-JP" altLang="ja-JP" sz="1050" b="0" i="0" baseline="0">
              <a:solidFill>
                <a:schemeClr val="dk1"/>
              </a:solidFill>
              <a:effectLst/>
              <a:latin typeface="+mn-ea"/>
              <a:ea typeface="+mn-ea"/>
              <a:cs typeface="+mn-cs"/>
            </a:rPr>
            <a:t>充当すべき事業</a:t>
          </a:r>
          <a:r>
            <a:rPr kumimoji="1" lang="ja-JP" altLang="en-US" sz="1050" b="0" i="0" baseline="0">
              <a:solidFill>
                <a:schemeClr val="dk1"/>
              </a:solidFill>
              <a:effectLst/>
              <a:latin typeface="+mn-ea"/>
              <a:ea typeface="+mn-ea"/>
              <a:cs typeface="+mn-cs"/>
            </a:rPr>
            <a:t>について積極的に活用</a:t>
          </a:r>
          <a:r>
            <a:rPr kumimoji="1" lang="ja-JP" altLang="ja-JP" sz="1050" b="0" i="0" baseline="0">
              <a:solidFill>
                <a:schemeClr val="dk1"/>
              </a:solidFill>
              <a:effectLst/>
              <a:latin typeface="+mn-ea"/>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23.4</a:t>
          </a:r>
          <a:r>
            <a:rPr kumimoji="1" lang="ja-JP" altLang="ja-JP" sz="1050" b="0" i="0" baseline="0">
              <a:solidFill>
                <a:schemeClr val="dk1"/>
              </a:solidFill>
              <a:effectLst/>
              <a:latin typeface="+mn-lt"/>
              <a:ea typeface="+mn-ea"/>
              <a:cs typeface="+mn-cs"/>
            </a:rPr>
            <a:t>億円となり、前年度から約</a:t>
          </a:r>
          <a:r>
            <a:rPr kumimoji="1" lang="en-US" altLang="ja-JP" sz="1050" b="0" i="0" baseline="0">
              <a:solidFill>
                <a:schemeClr val="dk1"/>
              </a:solidFill>
              <a:effectLst/>
              <a:latin typeface="+mn-lt"/>
              <a:ea typeface="+mn-ea"/>
              <a:cs typeface="+mn-cs"/>
            </a:rPr>
            <a:t>1.3</a:t>
          </a:r>
          <a:r>
            <a:rPr kumimoji="1" lang="ja-JP" altLang="ja-JP" sz="1050" b="0" i="0" baseline="0">
              <a:solidFill>
                <a:schemeClr val="dk1"/>
              </a:solidFill>
              <a:effectLst/>
              <a:latin typeface="+mn-lt"/>
              <a:ea typeface="+mn-ea"/>
              <a:cs typeface="+mn-cs"/>
            </a:rPr>
            <a:t>億円の</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・当初予算編成においては、</a:t>
          </a:r>
          <a:r>
            <a:rPr kumimoji="1" lang="ja-JP" altLang="en-US" sz="1050" b="0" i="0" baseline="0">
              <a:solidFill>
                <a:schemeClr val="dk1"/>
              </a:solidFill>
              <a:effectLst/>
              <a:latin typeface="+mn-lt"/>
              <a:ea typeface="+mn-ea"/>
              <a:cs typeface="+mn-cs"/>
            </a:rPr>
            <a:t>基金からの</a:t>
          </a:r>
          <a:r>
            <a:rPr kumimoji="1" lang="ja-JP" altLang="ja-JP" sz="1050" b="0" i="0" baseline="0">
              <a:solidFill>
                <a:schemeClr val="dk1"/>
              </a:solidFill>
              <a:effectLst/>
              <a:latin typeface="+mn-lt"/>
              <a:ea typeface="+mn-ea"/>
              <a:cs typeface="+mn-cs"/>
            </a:rPr>
            <a:t>取崩しを</a:t>
          </a:r>
          <a:r>
            <a:rPr kumimoji="1" lang="ja-JP" altLang="en-US" sz="1050" b="0" i="0" baseline="0">
              <a:solidFill>
                <a:schemeClr val="dk1"/>
              </a:solidFill>
              <a:effectLst/>
              <a:latin typeface="+mn-lt"/>
              <a:ea typeface="+mn-ea"/>
              <a:cs typeface="+mn-cs"/>
            </a:rPr>
            <a:t>見込んでの</a:t>
          </a:r>
          <a:r>
            <a:rPr kumimoji="1" lang="ja-JP" altLang="ja-JP" sz="1050" b="0" i="0" baseline="0">
              <a:solidFill>
                <a:schemeClr val="dk1"/>
              </a:solidFill>
              <a:effectLst/>
              <a:latin typeface="+mn-lt"/>
              <a:ea typeface="+mn-ea"/>
              <a:cs typeface="+mn-cs"/>
            </a:rPr>
            <a:t>編成と</a:t>
          </a:r>
          <a:r>
            <a:rPr kumimoji="1" lang="ja-JP" altLang="en-US" sz="1050" b="0" i="0" baseline="0">
              <a:solidFill>
                <a:schemeClr val="dk1"/>
              </a:solidFill>
              <a:effectLst/>
              <a:latin typeface="+mn-lt"/>
              <a:ea typeface="+mn-ea"/>
              <a:cs typeface="+mn-cs"/>
            </a:rPr>
            <a:t>なった。基金の減少額は当初予算における取崩見込額よりは少なかったものの、繰越事業の財源としたことなどから、これまで同様に積立てることができず</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en-US"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10</a:t>
          </a:r>
          <a:r>
            <a:rPr kumimoji="1" lang="ja-JP" altLang="en-US" sz="1050" b="0" i="0" baseline="0">
              <a:solidFill>
                <a:schemeClr val="dk1"/>
              </a:solidFill>
              <a:effectLst/>
              <a:latin typeface="+mn-lt"/>
              <a:ea typeface="+mn-ea"/>
              <a:cs typeface="+mn-cs"/>
            </a:rPr>
            <a:t>月の屋久島町誕生以降、令和元年度に続いて２度目の減額となった</a:t>
          </a:r>
          <a:r>
            <a:rPr kumimoji="1" lang="ja-JP" altLang="ja-JP" sz="1050" b="0" i="0" baseline="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予測を上回る人口減少や少子高齢化等により扶助費や補助費といった経常経費の増高が予想されるなど、基金の目的である年度間の財源の不均衡の調整の必要が強く見込まれることから、これまで同様に歳入確保と歳出削減に努めながら、概ね</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億円程度（</a:t>
          </a:r>
          <a:r>
            <a:rPr kumimoji="1" lang="en-US" altLang="ja-JP" sz="1050" b="0" i="0" baseline="0">
              <a:solidFill>
                <a:schemeClr val="dk1"/>
              </a:solidFill>
              <a:effectLst/>
              <a:latin typeface="+mn-lt"/>
              <a:ea typeface="+mn-ea"/>
              <a:cs typeface="+mn-cs"/>
            </a:rPr>
            <a:t>12,000</a:t>
          </a:r>
          <a:r>
            <a:rPr kumimoji="1" lang="ja-JP" altLang="ja-JP" sz="1050" b="0" i="0" baseline="0">
              <a:solidFill>
                <a:schemeClr val="dk1"/>
              </a:solidFill>
              <a:effectLst/>
              <a:latin typeface="+mn-lt"/>
              <a:ea typeface="+mn-ea"/>
              <a:cs typeface="+mn-cs"/>
            </a:rPr>
            <a:t>人</a:t>
          </a:r>
          <a:r>
            <a:rPr kumimoji="1" lang="en-US" altLang="ja-JP" sz="1050" b="0" i="0" baseline="0">
              <a:solidFill>
                <a:schemeClr val="dk1"/>
              </a:solidFill>
              <a:effectLst/>
              <a:latin typeface="+mn-lt"/>
              <a:ea typeface="+mn-ea"/>
              <a:cs typeface="+mn-cs"/>
            </a:rPr>
            <a:t>×170</a:t>
          </a:r>
          <a:r>
            <a:rPr kumimoji="1" lang="ja-JP" altLang="ja-JP" sz="1050" b="0" i="0" baseline="0">
              <a:solidFill>
                <a:schemeClr val="dk1"/>
              </a:solidFill>
              <a:effectLst/>
              <a:latin typeface="+mn-lt"/>
              <a:ea typeface="+mn-ea"/>
              <a:cs typeface="+mn-cs"/>
            </a:rPr>
            <a:t>千円）の残高を確保しながらの行財政運営に努めることとする。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基金残高が</a:t>
          </a:r>
          <a:r>
            <a:rPr kumimoji="1" lang="ja-JP" altLang="ja-JP" sz="1050" b="0" i="0" baseline="0">
              <a:solidFill>
                <a:schemeClr val="dk1"/>
              </a:solidFill>
              <a:effectLst/>
              <a:latin typeface="+mn-lt"/>
              <a:ea typeface="+mn-ea"/>
              <a:cs typeface="+mn-cs"/>
            </a:rPr>
            <a:t>標準財政規模の</a:t>
          </a:r>
          <a:r>
            <a:rPr kumimoji="1" lang="en-US" altLang="ja-JP" sz="1050" b="0" i="0" baseline="0">
              <a:solidFill>
                <a:schemeClr val="dk1"/>
              </a:solidFill>
              <a:effectLst/>
              <a:latin typeface="+mn-lt"/>
              <a:ea typeface="+mn-ea"/>
              <a:cs typeface="+mn-cs"/>
            </a:rPr>
            <a:t>36.4</a:t>
          </a:r>
          <a:r>
            <a:rPr kumimoji="1" lang="ja-JP" altLang="ja-JP" sz="1050" b="0" i="0" baseline="0">
              <a:solidFill>
                <a:schemeClr val="dk1"/>
              </a:solidFill>
              <a:effectLst/>
              <a:latin typeface="+mn-lt"/>
              <a:ea typeface="+mn-ea"/>
              <a:cs typeface="+mn-cs"/>
            </a:rPr>
            <a:t>％になっていることを踏まえ、これまで財政安定化を最優先にして事業の厳選に努めてきたところであるが、複雑化かつ多様化する住民ニーズを的確にとらえ</a:t>
          </a:r>
          <a:r>
            <a:rPr kumimoji="1" lang="ja-JP" altLang="en-US" sz="1050" b="0" i="0" baseline="0">
              <a:solidFill>
                <a:schemeClr val="dk1"/>
              </a:solidFill>
              <a:effectLst/>
              <a:latin typeface="+mn-lt"/>
              <a:ea typeface="+mn-ea"/>
              <a:cs typeface="+mn-cs"/>
            </a:rPr>
            <a:t>るとともに</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喫緊の対応が求められている</a:t>
          </a:r>
          <a:r>
            <a:rPr kumimoji="1" lang="ja-JP" altLang="ja-JP" sz="1050" b="0" i="0" baseline="0">
              <a:solidFill>
                <a:schemeClr val="dk1"/>
              </a:solidFill>
              <a:effectLst/>
              <a:latin typeface="+mn-lt"/>
              <a:ea typeface="+mn-ea"/>
              <a:cs typeface="+mn-cs"/>
            </a:rPr>
            <a:t>少子高齢化対策等について、</a:t>
          </a:r>
          <a:r>
            <a:rPr kumimoji="1" lang="ja-JP" altLang="en-US" sz="1050" b="0" i="0" baseline="0">
              <a:solidFill>
                <a:schemeClr val="dk1"/>
              </a:solidFill>
              <a:effectLst/>
              <a:latin typeface="+mn-lt"/>
              <a:ea typeface="+mn-ea"/>
              <a:cs typeface="+mn-cs"/>
            </a:rPr>
            <a:t>これまでより高い質の</a:t>
          </a:r>
          <a:r>
            <a:rPr kumimoji="1" lang="ja-JP" altLang="ja-JP" sz="1050" b="0" i="0" baseline="0">
              <a:solidFill>
                <a:schemeClr val="dk1"/>
              </a:solidFill>
              <a:effectLst/>
              <a:latin typeface="+mn-lt"/>
              <a:ea typeface="+mn-ea"/>
              <a:cs typeface="+mn-cs"/>
            </a:rPr>
            <a:t>取り組み</a:t>
          </a:r>
          <a:r>
            <a:rPr kumimoji="1" lang="ja-JP" altLang="en-US" sz="1050" b="0" i="0" baseline="0">
              <a:solidFill>
                <a:schemeClr val="dk1"/>
              </a:solidFill>
              <a:effectLst/>
              <a:latin typeface="+mn-lt"/>
              <a:ea typeface="+mn-ea"/>
              <a:cs typeface="+mn-cs"/>
            </a:rPr>
            <a:t>を実施することとして</a:t>
          </a:r>
          <a:r>
            <a:rPr kumimoji="1" lang="ja-JP" altLang="ja-JP" sz="1050" b="0" i="0" baseline="0">
              <a:solidFill>
                <a:schemeClr val="dk1"/>
              </a:solidFill>
              <a:effectLst/>
              <a:latin typeface="+mn-lt"/>
              <a:ea typeface="+mn-ea"/>
              <a:cs typeface="+mn-cs"/>
            </a:rPr>
            <a:t>基金残高に注視しながらの活用を図</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3.8</a:t>
          </a:r>
          <a:r>
            <a:rPr kumimoji="1" lang="ja-JP" altLang="ja-JP" sz="1050" b="0" i="0" baseline="0">
              <a:solidFill>
                <a:schemeClr val="dk1"/>
              </a:solidFill>
              <a:effectLst/>
              <a:latin typeface="+mn-lt"/>
              <a:ea typeface="+mn-ea"/>
              <a:cs typeface="+mn-cs"/>
            </a:rPr>
            <a:t>億円であり、前年度から約</a:t>
          </a:r>
          <a:r>
            <a:rPr kumimoji="1" lang="en-US" altLang="ja-JP" sz="1050" b="0" i="0" baseline="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億円の</a:t>
          </a:r>
          <a:r>
            <a:rPr kumimoji="1" lang="ja-JP" altLang="en-US" sz="1050" b="0" i="0" baseline="0">
              <a:solidFill>
                <a:schemeClr val="dk1"/>
              </a:solidFill>
              <a:effectLst/>
              <a:latin typeface="+mn-lt"/>
              <a:ea typeface="+mn-ea"/>
              <a:cs typeface="+mn-cs"/>
            </a:rPr>
            <a:t>増加</a:t>
          </a:r>
          <a:r>
            <a:rPr kumimoji="1" lang="ja-JP" altLang="ja-JP" sz="1050" b="0" i="0" baseline="0">
              <a:solidFill>
                <a:schemeClr val="dk1"/>
              </a:solidFill>
              <a:effectLst/>
              <a:latin typeface="+mn-lt"/>
              <a:ea typeface="+mn-ea"/>
              <a:cs typeface="+mn-cs"/>
            </a:rPr>
            <a:t>となっている。</a:t>
          </a:r>
          <a:r>
            <a:rPr kumimoji="1" lang="ja-JP" altLang="en-US" sz="1050" b="0" i="0" baseline="0">
              <a:solidFill>
                <a:schemeClr val="dk1"/>
              </a:solidFill>
              <a:effectLst/>
              <a:latin typeface="+mn-lt"/>
              <a:ea typeface="+mn-ea"/>
              <a:cs typeface="+mn-cs"/>
            </a:rPr>
            <a:t>これは、国の補正予算第１号における財政措置に対応したもので、後年度、臨時財政対策債償還費に算入されない分の備えとして積み立てたものである</a:t>
          </a:r>
          <a:r>
            <a:rPr kumimoji="1" lang="ja-JP" altLang="ja-JP" sz="1050" b="0" i="0" baseline="0">
              <a:solidFill>
                <a:schemeClr val="dk1"/>
              </a:solidFill>
              <a:effectLst/>
              <a:latin typeface="+mn-lt"/>
              <a:ea typeface="+mn-ea"/>
              <a:cs typeface="+mn-cs"/>
            </a:rPr>
            <a:t>。</a:t>
          </a:r>
          <a:endParaRPr lang="ja-JP" altLang="ja-JP" sz="12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ja-JP" sz="1050" b="0" i="0" baseline="0">
              <a:solidFill>
                <a:schemeClr val="dk1"/>
              </a:solidFill>
              <a:effectLst/>
              <a:latin typeface="+mn-lt"/>
              <a:ea typeface="+mn-ea"/>
              <a:cs typeface="+mn-cs"/>
            </a:rPr>
            <a:t>年度の合併以降、事業の厳選などによる地方債残高の削減及び公債費の抑制に努めており、さらに、事業実施にあたっては、辺地債や過疎債などの交付税措置の割合が高く、公的資金が利用できる地方債を主として利用しており、今後も同様の方針により取り組んでいく。</a:t>
          </a:r>
          <a:endParaRPr lang="ja-JP" altLang="ja-JP" sz="1200">
            <a:effectLst/>
          </a:endParaRPr>
        </a:p>
        <a:p>
          <a:r>
            <a:rPr kumimoji="1" lang="ja-JP" altLang="ja-JP" sz="105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年度をピークとして年々減少傾向にある。満期一括償還方式の地方債の発行をしていない現状を踏まえ、毎年度</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億円程度（標準財政規模の５％）を確保することとし、公債費比率改善や過度な後年度負担とすることのないように状況に応じて繰上償還を検討する。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13699100</v>
      </c>
      <c r="BO4" s="375"/>
      <c r="BP4" s="375"/>
      <c r="BQ4" s="375"/>
      <c r="BR4" s="375"/>
      <c r="BS4" s="375"/>
      <c r="BT4" s="375"/>
      <c r="BU4" s="376"/>
      <c r="BV4" s="374">
        <v>13437154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3.6</v>
      </c>
      <c r="CU4" s="381"/>
      <c r="CV4" s="381"/>
      <c r="CW4" s="381"/>
      <c r="CX4" s="381"/>
      <c r="CY4" s="381"/>
      <c r="CZ4" s="381"/>
      <c r="DA4" s="382"/>
      <c r="DB4" s="380">
        <v>5.3</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12619032</v>
      </c>
      <c r="BO5" s="412"/>
      <c r="BP5" s="412"/>
      <c r="BQ5" s="412"/>
      <c r="BR5" s="412"/>
      <c r="BS5" s="412"/>
      <c r="BT5" s="412"/>
      <c r="BU5" s="413"/>
      <c r="BV5" s="411">
        <v>12542944</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83.4</v>
      </c>
      <c r="CU5" s="409"/>
      <c r="CV5" s="409"/>
      <c r="CW5" s="409"/>
      <c r="CX5" s="409"/>
      <c r="CY5" s="409"/>
      <c r="CZ5" s="409"/>
      <c r="DA5" s="410"/>
      <c r="DB5" s="408">
        <v>89.2</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1080068</v>
      </c>
      <c r="BO6" s="412"/>
      <c r="BP6" s="412"/>
      <c r="BQ6" s="412"/>
      <c r="BR6" s="412"/>
      <c r="BS6" s="412"/>
      <c r="BT6" s="412"/>
      <c r="BU6" s="413"/>
      <c r="BV6" s="411">
        <v>894210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86.2</v>
      </c>
      <c r="CU6" s="449"/>
      <c r="CV6" s="449"/>
      <c r="CW6" s="449"/>
      <c r="CX6" s="449"/>
      <c r="CY6" s="449"/>
      <c r="CZ6" s="449"/>
      <c r="DA6" s="450"/>
      <c r="DB6" s="448">
        <v>91.9</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94</v>
      </c>
      <c r="AV7" s="444"/>
      <c r="AW7" s="444"/>
      <c r="AX7" s="444"/>
      <c r="AY7" s="445" t="s">
        <v>106</v>
      </c>
      <c r="AZ7" s="446"/>
      <c r="BA7" s="446"/>
      <c r="BB7" s="446"/>
      <c r="BC7" s="446"/>
      <c r="BD7" s="446"/>
      <c r="BE7" s="446"/>
      <c r="BF7" s="446"/>
      <c r="BG7" s="446"/>
      <c r="BH7" s="446"/>
      <c r="BI7" s="446"/>
      <c r="BJ7" s="446"/>
      <c r="BK7" s="446"/>
      <c r="BL7" s="446"/>
      <c r="BM7" s="447"/>
      <c r="BN7" s="411">
        <v>849852</v>
      </c>
      <c r="BO7" s="412"/>
      <c r="BP7" s="412"/>
      <c r="BQ7" s="412"/>
      <c r="BR7" s="412"/>
      <c r="BS7" s="412"/>
      <c r="BT7" s="412"/>
      <c r="BU7" s="413"/>
      <c r="BV7" s="411">
        <v>574634</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6407524</v>
      </c>
      <c r="CU7" s="412"/>
      <c r="CV7" s="412"/>
      <c r="CW7" s="412"/>
      <c r="CX7" s="412"/>
      <c r="CY7" s="412"/>
      <c r="CZ7" s="412"/>
      <c r="DA7" s="413"/>
      <c r="DB7" s="411">
        <v>6072295</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230216</v>
      </c>
      <c r="BO8" s="412"/>
      <c r="BP8" s="412"/>
      <c r="BQ8" s="412"/>
      <c r="BR8" s="412"/>
      <c r="BS8" s="412"/>
      <c r="BT8" s="412"/>
      <c r="BU8" s="413"/>
      <c r="BV8" s="411">
        <v>319576</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0.24</v>
      </c>
      <c r="CU8" s="452"/>
      <c r="CV8" s="452"/>
      <c r="CW8" s="452"/>
      <c r="CX8" s="452"/>
      <c r="CY8" s="452"/>
      <c r="CZ8" s="452"/>
      <c r="DA8" s="453"/>
      <c r="DB8" s="451">
        <v>0.24</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11858</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-89360</v>
      </c>
      <c r="BO9" s="412"/>
      <c r="BP9" s="412"/>
      <c r="BQ9" s="412"/>
      <c r="BR9" s="412"/>
      <c r="BS9" s="412"/>
      <c r="BT9" s="412"/>
      <c r="BU9" s="413"/>
      <c r="BV9" s="411">
        <v>-29579</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14.6</v>
      </c>
      <c r="CU9" s="409"/>
      <c r="CV9" s="409"/>
      <c r="CW9" s="409"/>
      <c r="CX9" s="409"/>
      <c r="CY9" s="409"/>
      <c r="CZ9" s="409"/>
      <c r="DA9" s="410"/>
      <c r="DB9" s="408">
        <v>16</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12913</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161477</v>
      </c>
      <c r="BO10" s="412"/>
      <c r="BP10" s="412"/>
      <c r="BQ10" s="412"/>
      <c r="BR10" s="412"/>
      <c r="BS10" s="412"/>
      <c r="BT10" s="412"/>
      <c r="BU10" s="413"/>
      <c r="BV10" s="411">
        <v>363985</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11938</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292922</v>
      </c>
      <c r="BO12" s="412"/>
      <c r="BP12" s="412"/>
      <c r="BQ12" s="412"/>
      <c r="BR12" s="412"/>
      <c r="BS12" s="412"/>
      <c r="BT12" s="412"/>
      <c r="BU12" s="413"/>
      <c r="BV12" s="411">
        <v>150000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11827</v>
      </c>
      <c r="S13" s="496"/>
      <c r="T13" s="496"/>
      <c r="U13" s="496"/>
      <c r="V13" s="497"/>
      <c r="W13" s="427" t="s">
        <v>141</v>
      </c>
      <c r="X13" s="428"/>
      <c r="Y13" s="428"/>
      <c r="Z13" s="428"/>
      <c r="AA13" s="428"/>
      <c r="AB13" s="418"/>
      <c r="AC13" s="462">
        <v>715</v>
      </c>
      <c r="AD13" s="463"/>
      <c r="AE13" s="463"/>
      <c r="AF13" s="463"/>
      <c r="AG13" s="505"/>
      <c r="AH13" s="462">
        <v>771</v>
      </c>
      <c r="AI13" s="463"/>
      <c r="AJ13" s="463"/>
      <c r="AK13" s="463"/>
      <c r="AL13" s="464"/>
      <c r="AM13" s="440" t="s">
        <v>142</v>
      </c>
      <c r="AN13" s="441"/>
      <c r="AO13" s="441"/>
      <c r="AP13" s="441"/>
      <c r="AQ13" s="441"/>
      <c r="AR13" s="441"/>
      <c r="AS13" s="441"/>
      <c r="AT13" s="442"/>
      <c r="AU13" s="443" t="s">
        <v>136</v>
      </c>
      <c r="AV13" s="444"/>
      <c r="AW13" s="444"/>
      <c r="AX13" s="444"/>
      <c r="AY13" s="445" t="s">
        <v>143</v>
      </c>
      <c r="AZ13" s="446"/>
      <c r="BA13" s="446"/>
      <c r="BB13" s="446"/>
      <c r="BC13" s="446"/>
      <c r="BD13" s="446"/>
      <c r="BE13" s="446"/>
      <c r="BF13" s="446"/>
      <c r="BG13" s="446"/>
      <c r="BH13" s="446"/>
      <c r="BI13" s="446"/>
      <c r="BJ13" s="446"/>
      <c r="BK13" s="446"/>
      <c r="BL13" s="446"/>
      <c r="BM13" s="447"/>
      <c r="BN13" s="411">
        <v>-220805</v>
      </c>
      <c r="BO13" s="412"/>
      <c r="BP13" s="412"/>
      <c r="BQ13" s="412"/>
      <c r="BR13" s="412"/>
      <c r="BS13" s="412"/>
      <c r="BT13" s="412"/>
      <c r="BU13" s="413"/>
      <c r="BV13" s="411">
        <v>184406</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11.6</v>
      </c>
      <c r="CU13" s="409"/>
      <c r="CV13" s="409"/>
      <c r="CW13" s="409"/>
      <c r="CX13" s="409"/>
      <c r="CY13" s="409"/>
      <c r="CZ13" s="409"/>
      <c r="DA13" s="410"/>
      <c r="DB13" s="408">
        <v>13.1</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12147</v>
      </c>
      <c r="S14" s="496"/>
      <c r="T14" s="496"/>
      <c r="U14" s="496"/>
      <c r="V14" s="497"/>
      <c r="W14" s="401"/>
      <c r="X14" s="402"/>
      <c r="Y14" s="402"/>
      <c r="Z14" s="402"/>
      <c r="AA14" s="402"/>
      <c r="AB14" s="391"/>
      <c r="AC14" s="498">
        <v>11.7</v>
      </c>
      <c r="AD14" s="499"/>
      <c r="AE14" s="499"/>
      <c r="AF14" s="499"/>
      <c r="AG14" s="500"/>
      <c r="AH14" s="498">
        <v>11.9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139</v>
      </c>
      <c r="CU14" s="510"/>
      <c r="CV14" s="510"/>
      <c r="CW14" s="510"/>
      <c r="CX14" s="510"/>
      <c r="CY14" s="510"/>
      <c r="CZ14" s="510"/>
      <c r="DA14" s="511"/>
      <c r="DB14" s="509">
        <v>8.5</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140</v>
      </c>
      <c r="N15" s="503"/>
      <c r="O15" s="503"/>
      <c r="P15" s="503"/>
      <c r="Q15" s="504"/>
      <c r="R15" s="495">
        <v>12041</v>
      </c>
      <c r="S15" s="496"/>
      <c r="T15" s="496"/>
      <c r="U15" s="496"/>
      <c r="V15" s="497"/>
      <c r="W15" s="427" t="s">
        <v>147</v>
      </c>
      <c r="X15" s="428"/>
      <c r="Y15" s="428"/>
      <c r="Z15" s="428"/>
      <c r="AA15" s="428"/>
      <c r="AB15" s="418"/>
      <c r="AC15" s="462">
        <v>965</v>
      </c>
      <c r="AD15" s="463"/>
      <c r="AE15" s="463"/>
      <c r="AF15" s="463"/>
      <c r="AG15" s="505"/>
      <c r="AH15" s="462">
        <v>995</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1316418</v>
      </c>
      <c r="BO15" s="375"/>
      <c r="BP15" s="375"/>
      <c r="BQ15" s="375"/>
      <c r="BR15" s="375"/>
      <c r="BS15" s="375"/>
      <c r="BT15" s="375"/>
      <c r="BU15" s="376"/>
      <c r="BV15" s="374">
        <v>1366495</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15.8</v>
      </c>
      <c r="AD16" s="499"/>
      <c r="AE16" s="499"/>
      <c r="AF16" s="499"/>
      <c r="AG16" s="500"/>
      <c r="AH16" s="498">
        <v>15.4</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5856439</v>
      </c>
      <c r="BO16" s="412"/>
      <c r="BP16" s="412"/>
      <c r="BQ16" s="412"/>
      <c r="BR16" s="412"/>
      <c r="BS16" s="412"/>
      <c r="BT16" s="412"/>
      <c r="BU16" s="413"/>
      <c r="BV16" s="411">
        <v>5552749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153</v>
      </c>
      <c r="N17" s="523"/>
      <c r="O17" s="523"/>
      <c r="P17" s="523"/>
      <c r="Q17" s="524"/>
      <c r="R17" s="517" t="s">
        <v>154</v>
      </c>
      <c r="S17" s="518"/>
      <c r="T17" s="518"/>
      <c r="U17" s="518"/>
      <c r="V17" s="519"/>
      <c r="W17" s="427" t="s">
        <v>155</v>
      </c>
      <c r="X17" s="428"/>
      <c r="Y17" s="428"/>
      <c r="Z17" s="428"/>
      <c r="AA17" s="428"/>
      <c r="AB17" s="418"/>
      <c r="AC17" s="462">
        <v>4439</v>
      </c>
      <c r="AD17" s="463"/>
      <c r="AE17" s="463"/>
      <c r="AF17" s="463"/>
      <c r="AG17" s="505"/>
      <c r="AH17" s="462">
        <v>4712</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1641866</v>
      </c>
      <c r="BO17" s="412"/>
      <c r="BP17" s="412"/>
      <c r="BQ17" s="412"/>
      <c r="BR17" s="412"/>
      <c r="BS17" s="412"/>
      <c r="BT17" s="412"/>
      <c r="BU17" s="413"/>
      <c r="BV17" s="411">
        <v>1711119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540.44000000000005</v>
      </c>
      <c r="M18" s="535"/>
      <c r="N18" s="535"/>
      <c r="O18" s="535"/>
      <c r="P18" s="535"/>
      <c r="Q18" s="535"/>
      <c r="R18" s="536"/>
      <c r="S18" s="536"/>
      <c r="T18" s="536"/>
      <c r="U18" s="536"/>
      <c r="V18" s="537"/>
      <c r="W18" s="429"/>
      <c r="X18" s="430"/>
      <c r="Y18" s="430"/>
      <c r="Z18" s="430"/>
      <c r="AA18" s="430"/>
      <c r="AB18" s="421"/>
      <c r="AC18" s="538">
        <v>72.5</v>
      </c>
      <c r="AD18" s="539"/>
      <c r="AE18" s="539"/>
      <c r="AF18" s="539"/>
      <c r="AG18" s="540"/>
      <c r="AH18" s="538">
        <v>72.7</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5471967</v>
      </c>
      <c r="BO18" s="412"/>
      <c r="BP18" s="412"/>
      <c r="BQ18" s="412"/>
      <c r="BR18" s="412"/>
      <c r="BS18" s="412"/>
      <c r="BT18" s="412"/>
      <c r="BU18" s="413"/>
      <c r="BV18" s="411">
        <v>5457059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22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8346332</v>
      </c>
      <c r="BO19" s="412"/>
      <c r="BP19" s="412"/>
      <c r="BQ19" s="412"/>
      <c r="BR19" s="412"/>
      <c r="BS19" s="412"/>
      <c r="BT19" s="412"/>
      <c r="BU19" s="413"/>
      <c r="BV19" s="411">
        <v>7972452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5847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11788202</v>
      </c>
      <c r="BO22" s="375"/>
      <c r="BP22" s="375"/>
      <c r="BQ22" s="375"/>
      <c r="BR22" s="375"/>
      <c r="BS22" s="375"/>
      <c r="BT22" s="375"/>
      <c r="BU22" s="376"/>
      <c r="BV22" s="374">
        <v>11761480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9409061</v>
      </c>
      <c r="BO23" s="412"/>
      <c r="BP23" s="412"/>
      <c r="BQ23" s="412"/>
      <c r="BR23" s="412"/>
      <c r="BS23" s="412"/>
      <c r="BT23" s="412"/>
      <c r="BU23" s="413"/>
      <c r="BV23" s="411">
        <v>9129560</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7610</v>
      </c>
      <c r="R24" s="463"/>
      <c r="S24" s="463"/>
      <c r="T24" s="463"/>
      <c r="U24" s="463"/>
      <c r="V24" s="505"/>
      <c r="W24" s="557"/>
      <c r="X24" s="558"/>
      <c r="Y24" s="559"/>
      <c r="Z24" s="461" t="s">
        <v>172</v>
      </c>
      <c r="AA24" s="441"/>
      <c r="AB24" s="441"/>
      <c r="AC24" s="441"/>
      <c r="AD24" s="441"/>
      <c r="AE24" s="441"/>
      <c r="AF24" s="441"/>
      <c r="AG24" s="442"/>
      <c r="AH24" s="462">
        <v>147</v>
      </c>
      <c r="AI24" s="463"/>
      <c r="AJ24" s="463"/>
      <c r="AK24" s="463"/>
      <c r="AL24" s="505"/>
      <c r="AM24" s="462">
        <v>449526</v>
      </c>
      <c r="AN24" s="463"/>
      <c r="AO24" s="463"/>
      <c r="AP24" s="463"/>
      <c r="AQ24" s="463"/>
      <c r="AR24" s="505"/>
      <c r="AS24" s="462">
        <v>3058</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8185475</v>
      </c>
      <c r="BO24" s="412"/>
      <c r="BP24" s="412"/>
      <c r="BQ24" s="412"/>
      <c r="BR24" s="412"/>
      <c r="BS24" s="412"/>
      <c r="BT24" s="412"/>
      <c r="BU24" s="413"/>
      <c r="BV24" s="411">
        <v>8013554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6000</v>
      </c>
      <c r="R25" s="463"/>
      <c r="S25" s="463"/>
      <c r="T25" s="463"/>
      <c r="U25" s="463"/>
      <c r="V25" s="505"/>
      <c r="W25" s="557"/>
      <c r="X25" s="558"/>
      <c r="Y25" s="559"/>
      <c r="Z25" s="461" t="s">
        <v>175</v>
      </c>
      <c r="AA25" s="441"/>
      <c r="AB25" s="441"/>
      <c r="AC25" s="441"/>
      <c r="AD25" s="441"/>
      <c r="AE25" s="441"/>
      <c r="AF25" s="441"/>
      <c r="AG25" s="442"/>
      <c r="AH25" s="462" t="s">
        <v>139</v>
      </c>
      <c r="AI25" s="463"/>
      <c r="AJ25" s="463"/>
      <c r="AK25" s="463"/>
      <c r="AL25" s="505"/>
      <c r="AM25" s="462" t="s">
        <v>130</v>
      </c>
      <c r="AN25" s="463"/>
      <c r="AO25" s="463"/>
      <c r="AP25" s="463"/>
      <c r="AQ25" s="463"/>
      <c r="AR25" s="505"/>
      <c r="AS25" s="462" t="s">
        <v>176</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4109562</v>
      </c>
      <c r="BO25" s="375"/>
      <c r="BP25" s="375"/>
      <c r="BQ25" s="375"/>
      <c r="BR25" s="375"/>
      <c r="BS25" s="375"/>
      <c r="BT25" s="375"/>
      <c r="BU25" s="376"/>
      <c r="BV25" s="374">
        <v>656282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178</v>
      </c>
      <c r="F26" s="441"/>
      <c r="G26" s="441"/>
      <c r="H26" s="441"/>
      <c r="I26" s="441"/>
      <c r="J26" s="441"/>
      <c r="K26" s="442"/>
      <c r="L26" s="462">
        <v>1</v>
      </c>
      <c r="M26" s="463"/>
      <c r="N26" s="463"/>
      <c r="O26" s="463"/>
      <c r="P26" s="505"/>
      <c r="Q26" s="462">
        <v>5670</v>
      </c>
      <c r="R26" s="463"/>
      <c r="S26" s="463"/>
      <c r="T26" s="463"/>
      <c r="U26" s="463"/>
      <c r="V26" s="505"/>
      <c r="W26" s="557"/>
      <c r="X26" s="558"/>
      <c r="Y26" s="559"/>
      <c r="Z26" s="461" t="s">
        <v>179</v>
      </c>
      <c r="AA26" s="563"/>
      <c r="AB26" s="563"/>
      <c r="AC26" s="563"/>
      <c r="AD26" s="563"/>
      <c r="AE26" s="563"/>
      <c r="AF26" s="563"/>
      <c r="AG26" s="564"/>
      <c r="AH26" s="462" t="s">
        <v>176</v>
      </c>
      <c r="AI26" s="463"/>
      <c r="AJ26" s="463"/>
      <c r="AK26" s="463"/>
      <c r="AL26" s="505"/>
      <c r="AM26" s="462" t="s">
        <v>180</v>
      </c>
      <c r="AN26" s="463"/>
      <c r="AO26" s="463"/>
      <c r="AP26" s="463"/>
      <c r="AQ26" s="463"/>
      <c r="AR26" s="505"/>
      <c r="AS26" s="462" t="s">
        <v>130</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176</v>
      </c>
      <c r="BO26" s="412"/>
      <c r="BP26" s="412"/>
      <c r="BQ26" s="412"/>
      <c r="BR26" s="412"/>
      <c r="BS26" s="412"/>
      <c r="BT26" s="412"/>
      <c r="BU26" s="413"/>
      <c r="BV26" s="411" t="s">
        <v>130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3040</v>
      </c>
      <c r="R27" s="463"/>
      <c r="S27" s="463"/>
      <c r="T27" s="463"/>
      <c r="U27" s="463"/>
      <c r="V27" s="505"/>
      <c r="W27" s="557"/>
      <c r="X27" s="558"/>
      <c r="Y27" s="559"/>
      <c r="Z27" s="461" t="s">
        <v>183</v>
      </c>
      <c r="AA27" s="441"/>
      <c r="AB27" s="441"/>
      <c r="AC27" s="441"/>
      <c r="AD27" s="441"/>
      <c r="AE27" s="441"/>
      <c r="AF27" s="441"/>
      <c r="AG27" s="442"/>
      <c r="AH27" s="462">
        <v>5</v>
      </c>
      <c r="AI27" s="463"/>
      <c r="AJ27" s="463"/>
      <c r="AK27" s="463"/>
      <c r="AL27" s="505"/>
      <c r="AM27" s="462">
        <v>20348</v>
      </c>
      <c r="AN27" s="463"/>
      <c r="AO27" s="463"/>
      <c r="AP27" s="463"/>
      <c r="AQ27" s="463"/>
      <c r="AR27" s="505"/>
      <c r="AS27" s="462">
        <v>4070</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136212</v>
      </c>
      <c r="BO27" s="531"/>
      <c r="BP27" s="531"/>
      <c r="BQ27" s="531"/>
      <c r="BR27" s="531"/>
      <c r="BS27" s="531"/>
      <c r="BT27" s="531"/>
      <c r="BU27" s="532"/>
      <c r="BV27" s="530">
        <v>136212</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2510</v>
      </c>
      <c r="R28" s="463"/>
      <c r="S28" s="463"/>
      <c r="T28" s="463"/>
      <c r="U28" s="463"/>
      <c r="V28" s="505"/>
      <c r="W28" s="557"/>
      <c r="X28" s="558"/>
      <c r="Y28" s="559"/>
      <c r="Z28" s="461" t="s">
        <v>186</v>
      </c>
      <c r="AA28" s="441"/>
      <c r="AB28" s="441"/>
      <c r="AC28" s="441"/>
      <c r="AD28" s="441"/>
      <c r="AE28" s="441"/>
      <c r="AF28" s="441"/>
      <c r="AG28" s="442"/>
      <c r="AH28" s="462" t="s">
        <v>176</v>
      </c>
      <c r="AI28" s="463"/>
      <c r="AJ28" s="463"/>
      <c r="AK28" s="463"/>
      <c r="AL28" s="505"/>
      <c r="AM28" s="462" t="s">
        <v>176</v>
      </c>
      <c r="AN28" s="463"/>
      <c r="AO28" s="463"/>
      <c r="AP28" s="463"/>
      <c r="AQ28" s="463"/>
      <c r="AR28" s="505"/>
      <c r="AS28" s="462" t="s">
        <v>180</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2335000</v>
      </c>
      <c r="BO28" s="375"/>
      <c r="BP28" s="375"/>
      <c r="BQ28" s="375"/>
      <c r="BR28" s="375"/>
      <c r="BS28" s="375"/>
      <c r="BT28" s="375"/>
      <c r="BU28" s="376"/>
      <c r="BV28" s="374">
        <v>2466445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14</v>
      </c>
      <c r="M29" s="463"/>
      <c r="N29" s="463"/>
      <c r="O29" s="463"/>
      <c r="P29" s="505"/>
      <c r="Q29" s="462">
        <v>2280</v>
      </c>
      <c r="R29" s="463"/>
      <c r="S29" s="463"/>
      <c r="T29" s="463"/>
      <c r="U29" s="463"/>
      <c r="V29" s="505"/>
      <c r="W29" s="560"/>
      <c r="X29" s="561"/>
      <c r="Y29" s="562"/>
      <c r="Z29" s="461" t="s">
        <v>189</v>
      </c>
      <c r="AA29" s="441"/>
      <c r="AB29" s="441"/>
      <c r="AC29" s="441"/>
      <c r="AD29" s="441"/>
      <c r="AE29" s="441"/>
      <c r="AF29" s="441"/>
      <c r="AG29" s="442"/>
      <c r="AH29" s="462">
        <v>152</v>
      </c>
      <c r="AI29" s="463"/>
      <c r="AJ29" s="463"/>
      <c r="AK29" s="463"/>
      <c r="AL29" s="505"/>
      <c r="AM29" s="462">
        <v>469874</v>
      </c>
      <c r="AN29" s="463"/>
      <c r="AO29" s="463"/>
      <c r="AP29" s="463"/>
      <c r="AQ29" s="463"/>
      <c r="AR29" s="505"/>
      <c r="AS29" s="462">
        <v>3091</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374724</v>
      </c>
      <c r="BO29" s="412"/>
      <c r="BP29" s="412"/>
      <c r="BQ29" s="412"/>
      <c r="BR29" s="412"/>
      <c r="BS29" s="412"/>
      <c r="BT29" s="412"/>
      <c r="BU29" s="413"/>
      <c r="BV29" s="411">
        <v>313839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96.4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2207143</v>
      </c>
      <c r="BO30" s="531"/>
      <c r="BP30" s="531"/>
      <c r="BQ30" s="531"/>
      <c r="BR30" s="531"/>
      <c r="BS30" s="531"/>
      <c r="BT30" s="531"/>
      <c r="BU30" s="532"/>
      <c r="BV30" s="530">
        <v>1587604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198</v>
      </c>
      <c r="AN33" s="435"/>
      <c r="AO33" s="400" t="s">
        <v>199</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198</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屋久島町国民健康保険事業特別会計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IF('各会計、関係団体の財政状況及び健全化判断比率'!B31="","",'各会計、関係団体の財政状況及び健全化判断比率'!B31)</f>
        <v>屋久島町上水道事業特別会計</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IF('各会計、関係団体の財政状況及び健全化判断比率'!B34="","",'各会計、関係団体の財政状況及び健全化判断比率'!B34)</f>
        <v>屋久島町簡易水道事業特別会計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熊毛地区消防組合　一般会計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屋久島森林組合</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屋久島町診療所事業特別会計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屋久島町介護保険事業特別会計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IF('各会計、関係団体の財政状況及び健全化判断比率'!B32="","",'各会計、関係団体の財政状況及び健全化判断比率'!B32)</f>
        <v>屋久島町農業集落排水事業特別会計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鹿児島県市町村総合事務組合　一般会計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屋久島町後期高齢者医療事業特別会計</v>
      </c>
      <c r="X36" s="602"/>
      <c r="Y36" s="602"/>
      <c r="Z36" s="602"/>
      <c r="AA36" s="602"/>
      <c r="AB36" s="602"/>
      <c r="AC36" s="602"/>
      <c r="AD36" s="602"/>
      <c r="AE36" s="602"/>
      <c r="AF36" s="602"/>
      <c r="AG36" s="602"/>
      <c r="AH36" s="602"/>
      <c r="AI36" s="602"/>
      <c r="AJ36" s="602"/>
      <c r="AK36" s="602"/>
      <c r="AL36" s="178"/>
      <c r="AM36" s="601">
        <f t="shared" si="0"/>
        <v>8</v>
      </c>
      <c r="AN36" s="601"/>
      <c r="AO36" s="602" t="str">
        <f>IF('各会計、関係団体の財政状況及び健全化判断比率'!B33="","",'各会計、関係団体の財政状況及び健全化判断比率'!B33)</f>
        <v>屋久島町船舶事業特別会計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鹿児島県後期高齢者医療広域連合　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鹿児島県後期高齢者医療広域連合　後期高齢者医療特別会計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612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2" sqref="AL22:AO22"/>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215</v>
      </c>
      <c r="DI1" s="748"/>
      <c r="DJ1" s="748"/>
      <c r="DK1" s="748"/>
      <c r="DL1" s="748"/>
      <c r="DM1" s="748"/>
      <c r="DN1" s="749"/>
      <c r="DO1" s="212"/>
      <c r="DP1" s="747" t="s">
        <v>216</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2" t="s">
        <v>218</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219</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31" t="s">
        <v>220</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2" t="s">
        <v>1</v>
      </c>
      <c r="C4" s="683"/>
      <c r="D4" s="683"/>
      <c r="E4" s="683"/>
      <c r="F4" s="683"/>
      <c r="G4" s="683"/>
      <c r="H4" s="683"/>
      <c r="I4" s="683"/>
      <c r="J4" s="683"/>
      <c r="K4" s="683"/>
      <c r="L4" s="683"/>
      <c r="M4" s="683"/>
      <c r="N4" s="683"/>
      <c r="O4" s="683"/>
      <c r="P4" s="683"/>
      <c r="Q4" s="684"/>
      <c r="R4" s="682" t="s">
        <v>221</v>
      </c>
      <c r="S4" s="683"/>
      <c r="T4" s="683"/>
      <c r="U4" s="683"/>
      <c r="V4" s="683"/>
      <c r="W4" s="683"/>
      <c r="X4" s="683"/>
      <c r="Y4" s="684"/>
      <c r="Z4" s="682" t="s">
        <v>222</v>
      </c>
      <c r="AA4" s="683"/>
      <c r="AB4" s="683"/>
      <c r="AC4" s="684"/>
      <c r="AD4" s="682" t="s">
        <v>223</v>
      </c>
      <c r="AE4" s="683"/>
      <c r="AF4" s="683"/>
      <c r="AG4" s="683"/>
      <c r="AH4" s="683"/>
      <c r="AI4" s="683"/>
      <c r="AJ4" s="683"/>
      <c r="AK4" s="684"/>
      <c r="AL4" s="682" t="s">
        <v>222</v>
      </c>
      <c r="AM4" s="683"/>
      <c r="AN4" s="683"/>
      <c r="AO4" s="684"/>
      <c r="AP4" s="744" t="s">
        <v>224</v>
      </c>
      <c r="AQ4" s="744"/>
      <c r="AR4" s="744"/>
      <c r="AS4" s="744"/>
      <c r="AT4" s="744"/>
      <c r="AU4" s="744"/>
      <c r="AV4" s="744"/>
      <c r="AW4" s="744"/>
      <c r="AX4" s="744"/>
      <c r="AY4" s="744"/>
      <c r="AZ4" s="744"/>
      <c r="BA4" s="744"/>
      <c r="BB4" s="744"/>
      <c r="BC4" s="744"/>
      <c r="BD4" s="744"/>
      <c r="BE4" s="744"/>
      <c r="BF4" s="744"/>
      <c r="BG4" s="744" t="s">
        <v>225</v>
      </c>
      <c r="BH4" s="744"/>
      <c r="BI4" s="744"/>
      <c r="BJ4" s="744"/>
      <c r="BK4" s="744"/>
      <c r="BL4" s="744"/>
      <c r="BM4" s="744"/>
      <c r="BN4" s="744"/>
      <c r="BO4" s="744" t="s">
        <v>222</v>
      </c>
      <c r="BP4" s="744"/>
      <c r="BQ4" s="744"/>
      <c r="BR4" s="744"/>
      <c r="BS4" s="744" t="s">
        <v>226</v>
      </c>
      <c r="BT4" s="744"/>
      <c r="BU4" s="744"/>
      <c r="BV4" s="744"/>
      <c r="BW4" s="744"/>
      <c r="BX4" s="744"/>
      <c r="BY4" s="744"/>
      <c r="BZ4" s="744"/>
      <c r="CA4" s="744"/>
      <c r="CB4" s="744"/>
      <c r="CD4" s="731" t="s">
        <v>227</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706" t="s">
        <v>228</v>
      </c>
      <c r="C5" s="707"/>
      <c r="D5" s="707"/>
      <c r="E5" s="707"/>
      <c r="F5" s="707"/>
      <c r="G5" s="707"/>
      <c r="H5" s="707"/>
      <c r="I5" s="707"/>
      <c r="J5" s="707"/>
      <c r="K5" s="707"/>
      <c r="L5" s="707"/>
      <c r="M5" s="707"/>
      <c r="N5" s="707"/>
      <c r="O5" s="707"/>
      <c r="P5" s="707"/>
      <c r="Q5" s="708"/>
      <c r="R5" s="679">
        <v>1217849</v>
      </c>
      <c r="S5" s="680"/>
      <c r="T5" s="680"/>
      <c r="U5" s="680"/>
      <c r="V5" s="680"/>
      <c r="W5" s="680"/>
      <c r="X5" s="680"/>
      <c r="Y5" s="725"/>
      <c r="Z5" s="745">
        <v>8.9</v>
      </c>
      <c r="AA5" s="745"/>
      <c r="AB5" s="745"/>
      <c r="AC5" s="745"/>
      <c r="AD5" s="746">
        <v>1217849</v>
      </c>
      <c r="AE5" s="746"/>
      <c r="AF5" s="746"/>
      <c r="AG5" s="746"/>
      <c r="AH5" s="746"/>
      <c r="AI5" s="746"/>
      <c r="AJ5" s="746"/>
      <c r="AK5" s="746"/>
      <c r="AL5" s="726">
        <v>19.2</v>
      </c>
      <c r="AM5" s="711"/>
      <c r="AN5" s="711"/>
      <c r="AO5" s="729"/>
      <c r="AP5" s="706" t="s">
        <v>229</v>
      </c>
      <c r="AQ5" s="707"/>
      <c r="AR5" s="707"/>
      <c r="AS5" s="707"/>
      <c r="AT5" s="707"/>
      <c r="AU5" s="707"/>
      <c r="AV5" s="707"/>
      <c r="AW5" s="707"/>
      <c r="AX5" s="707"/>
      <c r="AY5" s="707"/>
      <c r="AZ5" s="707"/>
      <c r="BA5" s="707"/>
      <c r="BB5" s="707"/>
      <c r="BC5" s="707"/>
      <c r="BD5" s="707"/>
      <c r="BE5" s="707"/>
      <c r="BF5" s="708"/>
      <c r="BG5" s="606">
        <v>1214037</v>
      </c>
      <c r="BH5" s="623"/>
      <c r="BI5" s="623"/>
      <c r="BJ5" s="623"/>
      <c r="BK5" s="623"/>
      <c r="BL5" s="623"/>
      <c r="BM5" s="623"/>
      <c r="BN5" s="624"/>
      <c r="BO5" s="644">
        <v>99.7</v>
      </c>
      <c r="BP5" s="644"/>
      <c r="BQ5" s="644"/>
      <c r="BR5" s="644"/>
      <c r="BS5" s="645" t="s">
        <v>130</v>
      </c>
      <c r="BT5" s="645"/>
      <c r="BU5" s="645"/>
      <c r="BV5" s="645"/>
      <c r="BW5" s="645"/>
      <c r="BX5" s="645"/>
      <c r="BY5" s="645"/>
      <c r="BZ5" s="645"/>
      <c r="CA5" s="645"/>
      <c r="CB5" s="713"/>
      <c r="CD5" s="731" t="s">
        <v>224</v>
      </c>
      <c r="CE5" s="732"/>
      <c r="CF5" s="732"/>
      <c r="CG5" s="732"/>
      <c r="CH5" s="732"/>
      <c r="CI5" s="732"/>
      <c r="CJ5" s="732"/>
      <c r="CK5" s="732"/>
      <c r="CL5" s="732"/>
      <c r="CM5" s="732"/>
      <c r="CN5" s="732"/>
      <c r="CO5" s="732"/>
      <c r="CP5" s="732"/>
      <c r="CQ5" s="733"/>
      <c r="CR5" s="731" t="s">
        <v>230</v>
      </c>
      <c r="CS5" s="732"/>
      <c r="CT5" s="732"/>
      <c r="CU5" s="732"/>
      <c r="CV5" s="732"/>
      <c r="CW5" s="732"/>
      <c r="CX5" s="732"/>
      <c r="CY5" s="733"/>
      <c r="CZ5" s="731" t="s">
        <v>222</v>
      </c>
      <c r="DA5" s="732"/>
      <c r="DB5" s="732"/>
      <c r="DC5" s="733"/>
      <c r="DD5" s="731" t="s">
        <v>231</v>
      </c>
      <c r="DE5" s="732"/>
      <c r="DF5" s="732"/>
      <c r="DG5" s="732"/>
      <c r="DH5" s="732"/>
      <c r="DI5" s="732"/>
      <c r="DJ5" s="732"/>
      <c r="DK5" s="732"/>
      <c r="DL5" s="732"/>
      <c r="DM5" s="732"/>
      <c r="DN5" s="732"/>
      <c r="DO5" s="732"/>
      <c r="DP5" s="733"/>
      <c r="DQ5" s="731" t="s">
        <v>232</v>
      </c>
      <c r="DR5" s="732"/>
      <c r="DS5" s="732"/>
      <c r="DT5" s="732"/>
      <c r="DU5" s="732"/>
      <c r="DV5" s="732"/>
      <c r="DW5" s="732"/>
      <c r="DX5" s="732"/>
      <c r="DY5" s="732"/>
      <c r="DZ5" s="732"/>
      <c r="EA5" s="732"/>
      <c r="EB5" s="732"/>
      <c r="EC5" s="733"/>
    </row>
    <row r="6" spans="2:143" ht="11.25" customHeight="1" x14ac:dyDescent="0.15">
      <c r="B6" s="620" t="s">
        <v>233</v>
      </c>
      <c r="C6" s="621"/>
      <c r="D6" s="621"/>
      <c r="E6" s="621"/>
      <c r="F6" s="621"/>
      <c r="G6" s="621"/>
      <c r="H6" s="621"/>
      <c r="I6" s="621"/>
      <c r="J6" s="621"/>
      <c r="K6" s="621"/>
      <c r="L6" s="621"/>
      <c r="M6" s="621"/>
      <c r="N6" s="621"/>
      <c r="O6" s="621"/>
      <c r="P6" s="621"/>
      <c r="Q6" s="622"/>
      <c r="R6" s="606">
        <v>96315</v>
      </c>
      <c r="S6" s="623"/>
      <c r="T6" s="623"/>
      <c r="U6" s="623"/>
      <c r="V6" s="623"/>
      <c r="W6" s="623"/>
      <c r="X6" s="623"/>
      <c r="Y6" s="624"/>
      <c r="Z6" s="644">
        <v>0.7</v>
      </c>
      <c r="AA6" s="644"/>
      <c r="AB6" s="644"/>
      <c r="AC6" s="644"/>
      <c r="AD6" s="645">
        <v>96315</v>
      </c>
      <c r="AE6" s="645"/>
      <c r="AF6" s="645"/>
      <c r="AG6" s="645"/>
      <c r="AH6" s="645"/>
      <c r="AI6" s="645"/>
      <c r="AJ6" s="645"/>
      <c r="AK6" s="645"/>
      <c r="AL6" s="609">
        <v>1.5</v>
      </c>
      <c r="AM6" s="625"/>
      <c r="AN6" s="625"/>
      <c r="AO6" s="646"/>
      <c r="AP6" s="620" t="s">
        <v>234</v>
      </c>
      <c r="AQ6" s="621"/>
      <c r="AR6" s="621"/>
      <c r="AS6" s="621"/>
      <c r="AT6" s="621"/>
      <c r="AU6" s="621"/>
      <c r="AV6" s="621"/>
      <c r="AW6" s="621"/>
      <c r="AX6" s="621"/>
      <c r="AY6" s="621"/>
      <c r="AZ6" s="621"/>
      <c r="BA6" s="621"/>
      <c r="BB6" s="621"/>
      <c r="BC6" s="621"/>
      <c r="BD6" s="621"/>
      <c r="BE6" s="621"/>
      <c r="BF6" s="622"/>
      <c r="BG6" s="606">
        <v>1214037</v>
      </c>
      <c r="BH6" s="623"/>
      <c r="BI6" s="623"/>
      <c r="BJ6" s="623"/>
      <c r="BK6" s="623"/>
      <c r="BL6" s="623"/>
      <c r="BM6" s="623"/>
      <c r="BN6" s="624"/>
      <c r="BO6" s="644">
        <v>99.7</v>
      </c>
      <c r="BP6" s="644"/>
      <c r="BQ6" s="644"/>
      <c r="BR6" s="644"/>
      <c r="BS6" s="645" t="s">
        <v>130</v>
      </c>
      <c r="BT6" s="645"/>
      <c r="BU6" s="645"/>
      <c r="BV6" s="645"/>
      <c r="BW6" s="645"/>
      <c r="BX6" s="645"/>
      <c r="BY6" s="645"/>
      <c r="BZ6" s="645"/>
      <c r="CA6" s="645"/>
      <c r="CB6" s="713"/>
      <c r="CD6" s="688" t="s">
        <v>235</v>
      </c>
      <c r="CE6" s="689"/>
      <c r="CF6" s="689"/>
      <c r="CG6" s="689"/>
      <c r="CH6" s="689"/>
      <c r="CI6" s="689"/>
      <c r="CJ6" s="689"/>
      <c r="CK6" s="689"/>
      <c r="CL6" s="689"/>
      <c r="CM6" s="689"/>
      <c r="CN6" s="689"/>
      <c r="CO6" s="689"/>
      <c r="CP6" s="689"/>
      <c r="CQ6" s="690"/>
      <c r="CR6" s="606">
        <v>100473</v>
      </c>
      <c r="CS6" s="623"/>
      <c r="CT6" s="623"/>
      <c r="CU6" s="623"/>
      <c r="CV6" s="623"/>
      <c r="CW6" s="623"/>
      <c r="CX6" s="623"/>
      <c r="CY6" s="624"/>
      <c r="CZ6" s="726">
        <v>0.8</v>
      </c>
      <c r="DA6" s="711"/>
      <c r="DB6" s="711"/>
      <c r="DC6" s="727"/>
      <c r="DD6" s="612" t="s">
        <v>130</v>
      </c>
      <c r="DE6" s="623"/>
      <c r="DF6" s="623"/>
      <c r="DG6" s="623"/>
      <c r="DH6" s="623"/>
      <c r="DI6" s="623"/>
      <c r="DJ6" s="623"/>
      <c r="DK6" s="623"/>
      <c r="DL6" s="623"/>
      <c r="DM6" s="623"/>
      <c r="DN6" s="623"/>
      <c r="DO6" s="623"/>
      <c r="DP6" s="624"/>
      <c r="DQ6" s="612">
        <v>100472</v>
      </c>
      <c r="DR6" s="623"/>
      <c r="DS6" s="623"/>
      <c r="DT6" s="623"/>
      <c r="DU6" s="623"/>
      <c r="DV6" s="623"/>
      <c r="DW6" s="623"/>
      <c r="DX6" s="623"/>
      <c r="DY6" s="623"/>
      <c r="DZ6" s="623"/>
      <c r="EA6" s="623"/>
      <c r="EB6" s="623"/>
      <c r="EC6" s="672"/>
    </row>
    <row r="7" spans="2:143" ht="11.25" customHeight="1" x14ac:dyDescent="0.15">
      <c r="B7" s="620" t="s">
        <v>236</v>
      </c>
      <c r="C7" s="621"/>
      <c r="D7" s="621"/>
      <c r="E7" s="621"/>
      <c r="F7" s="621"/>
      <c r="G7" s="621"/>
      <c r="H7" s="621"/>
      <c r="I7" s="621"/>
      <c r="J7" s="621"/>
      <c r="K7" s="621"/>
      <c r="L7" s="621"/>
      <c r="M7" s="621"/>
      <c r="N7" s="621"/>
      <c r="O7" s="621"/>
      <c r="P7" s="621"/>
      <c r="Q7" s="622"/>
      <c r="R7" s="606">
        <v>631</v>
      </c>
      <c r="S7" s="623"/>
      <c r="T7" s="623"/>
      <c r="U7" s="623"/>
      <c r="V7" s="623"/>
      <c r="W7" s="623"/>
      <c r="X7" s="623"/>
      <c r="Y7" s="624"/>
      <c r="Z7" s="644">
        <v>0</v>
      </c>
      <c r="AA7" s="644"/>
      <c r="AB7" s="644"/>
      <c r="AC7" s="644"/>
      <c r="AD7" s="645">
        <v>631</v>
      </c>
      <c r="AE7" s="645"/>
      <c r="AF7" s="645"/>
      <c r="AG7" s="645"/>
      <c r="AH7" s="645"/>
      <c r="AI7" s="645"/>
      <c r="AJ7" s="645"/>
      <c r="AK7" s="645"/>
      <c r="AL7" s="609">
        <v>0</v>
      </c>
      <c r="AM7" s="625"/>
      <c r="AN7" s="625"/>
      <c r="AO7" s="646"/>
      <c r="AP7" s="620" t="s">
        <v>237</v>
      </c>
      <c r="AQ7" s="621"/>
      <c r="AR7" s="621"/>
      <c r="AS7" s="621"/>
      <c r="AT7" s="621"/>
      <c r="AU7" s="621"/>
      <c r="AV7" s="621"/>
      <c r="AW7" s="621"/>
      <c r="AX7" s="621"/>
      <c r="AY7" s="621"/>
      <c r="AZ7" s="621"/>
      <c r="BA7" s="621"/>
      <c r="BB7" s="621"/>
      <c r="BC7" s="621"/>
      <c r="BD7" s="621"/>
      <c r="BE7" s="621"/>
      <c r="BF7" s="622"/>
      <c r="BG7" s="606">
        <v>448408</v>
      </c>
      <c r="BH7" s="623"/>
      <c r="BI7" s="623"/>
      <c r="BJ7" s="623"/>
      <c r="BK7" s="623"/>
      <c r="BL7" s="623"/>
      <c r="BM7" s="623"/>
      <c r="BN7" s="624"/>
      <c r="BO7" s="644">
        <v>36.799999999999997</v>
      </c>
      <c r="BP7" s="644"/>
      <c r="BQ7" s="644"/>
      <c r="BR7" s="644"/>
      <c r="BS7" s="645" t="s">
        <v>130</v>
      </c>
      <c r="BT7" s="645"/>
      <c r="BU7" s="645"/>
      <c r="BV7" s="645"/>
      <c r="BW7" s="645"/>
      <c r="BX7" s="645"/>
      <c r="BY7" s="645"/>
      <c r="BZ7" s="645"/>
      <c r="CA7" s="645"/>
      <c r="CB7" s="713"/>
      <c r="CD7" s="665" t="s">
        <v>238</v>
      </c>
      <c r="CE7" s="666"/>
      <c r="CF7" s="666"/>
      <c r="CG7" s="666"/>
      <c r="CH7" s="666"/>
      <c r="CI7" s="666"/>
      <c r="CJ7" s="666"/>
      <c r="CK7" s="666"/>
      <c r="CL7" s="666"/>
      <c r="CM7" s="666"/>
      <c r="CN7" s="666"/>
      <c r="CO7" s="666"/>
      <c r="CP7" s="666"/>
      <c r="CQ7" s="667"/>
      <c r="CR7" s="606">
        <v>2915333</v>
      </c>
      <c r="CS7" s="623"/>
      <c r="CT7" s="623"/>
      <c r="CU7" s="623"/>
      <c r="CV7" s="623"/>
      <c r="CW7" s="623"/>
      <c r="CX7" s="623"/>
      <c r="CY7" s="624"/>
      <c r="CZ7" s="644">
        <v>23.1</v>
      </c>
      <c r="DA7" s="644"/>
      <c r="DB7" s="644"/>
      <c r="DC7" s="644"/>
      <c r="DD7" s="612">
        <v>55142</v>
      </c>
      <c r="DE7" s="623"/>
      <c r="DF7" s="623"/>
      <c r="DG7" s="623"/>
      <c r="DH7" s="623"/>
      <c r="DI7" s="623"/>
      <c r="DJ7" s="623"/>
      <c r="DK7" s="623"/>
      <c r="DL7" s="623"/>
      <c r="DM7" s="623"/>
      <c r="DN7" s="623"/>
      <c r="DO7" s="623"/>
      <c r="DP7" s="624"/>
      <c r="DQ7" s="612">
        <v>1592577</v>
      </c>
      <c r="DR7" s="623"/>
      <c r="DS7" s="623"/>
      <c r="DT7" s="623"/>
      <c r="DU7" s="623"/>
      <c r="DV7" s="623"/>
      <c r="DW7" s="623"/>
      <c r="DX7" s="623"/>
      <c r="DY7" s="623"/>
      <c r="DZ7" s="623"/>
      <c r="EA7" s="623"/>
      <c r="EB7" s="623"/>
      <c r="EC7" s="672"/>
    </row>
    <row r="8" spans="2:143" ht="11.25" customHeight="1" x14ac:dyDescent="0.15">
      <c r="B8" s="620" t="s">
        <v>239</v>
      </c>
      <c r="C8" s="621"/>
      <c r="D8" s="621"/>
      <c r="E8" s="621"/>
      <c r="F8" s="621"/>
      <c r="G8" s="621"/>
      <c r="H8" s="621"/>
      <c r="I8" s="621"/>
      <c r="J8" s="621"/>
      <c r="K8" s="621"/>
      <c r="L8" s="621"/>
      <c r="M8" s="621"/>
      <c r="N8" s="621"/>
      <c r="O8" s="621"/>
      <c r="P8" s="621"/>
      <c r="Q8" s="622"/>
      <c r="R8" s="606">
        <v>2627</v>
      </c>
      <c r="S8" s="623"/>
      <c r="T8" s="623"/>
      <c r="U8" s="623"/>
      <c r="V8" s="623"/>
      <c r="W8" s="623"/>
      <c r="X8" s="623"/>
      <c r="Y8" s="624"/>
      <c r="Z8" s="644">
        <v>0</v>
      </c>
      <c r="AA8" s="644"/>
      <c r="AB8" s="644"/>
      <c r="AC8" s="644"/>
      <c r="AD8" s="645">
        <v>2627</v>
      </c>
      <c r="AE8" s="645"/>
      <c r="AF8" s="645"/>
      <c r="AG8" s="645"/>
      <c r="AH8" s="645"/>
      <c r="AI8" s="645"/>
      <c r="AJ8" s="645"/>
      <c r="AK8" s="645"/>
      <c r="AL8" s="609">
        <v>0</v>
      </c>
      <c r="AM8" s="625"/>
      <c r="AN8" s="625"/>
      <c r="AO8" s="646"/>
      <c r="AP8" s="620" t="s">
        <v>240</v>
      </c>
      <c r="AQ8" s="621"/>
      <c r="AR8" s="621"/>
      <c r="AS8" s="621"/>
      <c r="AT8" s="621"/>
      <c r="AU8" s="621"/>
      <c r="AV8" s="621"/>
      <c r="AW8" s="621"/>
      <c r="AX8" s="621"/>
      <c r="AY8" s="621"/>
      <c r="AZ8" s="621"/>
      <c r="BA8" s="621"/>
      <c r="BB8" s="621"/>
      <c r="BC8" s="621"/>
      <c r="BD8" s="621"/>
      <c r="BE8" s="621"/>
      <c r="BF8" s="622"/>
      <c r="BG8" s="606">
        <v>17949</v>
      </c>
      <c r="BH8" s="623"/>
      <c r="BI8" s="623"/>
      <c r="BJ8" s="623"/>
      <c r="BK8" s="623"/>
      <c r="BL8" s="623"/>
      <c r="BM8" s="623"/>
      <c r="BN8" s="624"/>
      <c r="BO8" s="644">
        <v>1.5</v>
      </c>
      <c r="BP8" s="644"/>
      <c r="BQ8" s="644"/>
      <c r="BR8" s="644"/>
      <c r="BS8" s="645" t="s">
        <v>130</v>
      </c>
      <c r="BT8" s="645"/>
      <c r="BU8" s="645"/>
      <c r="BV8" s="645"/>
      <c r="BW8" s="645"/>
      <c r="BX8" s="645"/>
      <c r="BY8" s="645"/>
      <c r="BZ8" s="645"/>
      <c r="CA8" s="645"/>
      <c r="CB8" s="713"/>
      <c r="CD8" s="665" t="s">
        <v>241</v>
      </c>
      <c r="CE8" s="666"/>
      <c r="CF8" s="666"/>
      <c r="CG8" s="666"/>
      <c r="CH8" s="666"/>
      <c r="CI8" s="666"/>
      <c r="CJ8" s="666"/>
      <c r="CK8" s="666"/>
      <c r="CL8" s="666"/>
      <c r="CM8" s="666"/>
      <c r="CN8" s="666"/>
      <c r="CO8" s="666"/>
      <c r="CP8" s="666"/>
      <c r="CQ8" s="667"/>
      <c r="CR8" s="606">
        <v>2998204</v>
      </c>
      <c r="CS8" s="623"/>
      <c r="CT8" s="623"/>
      <c r="CU8" s="623"/>
      <c r="CV8" s="623"/>
      <c r="CW8" s="623"/>
      <c r="CX8" s="623"/>
      <c r="CY8" s="624"/>
      <c r="CZ8" s="644">
        <v>23.8</v>
      </c>
      <c r="DA8" s="644"/>
      <c r="DB8" s="644"/>
      <c r="DC8" s="644"/>
      <c r="DD8" s="612">
        <v>1760</v>
      </c>
      <c r="DE8" s="623"/>
      <c r="DF8" s="623"/>
      <c r="DG8" s="623"/>
      <c r="DH8" s="623"/>
      <c r="DI8" s="623"/>
      <c r="DJ8" s="623"/>
      <c r="DK8" s="623"/>
      <c r="DL8" s="623"/>
      <c r="DM8" s="623"/>
      <c r="DN8" s="623"/>
      <c r="DO8" s="623"/>
      <c r="DP8" s="624"/>
      <c r="DQ8" s="612">
        <v>1171149</v>
      </c>
      <c r="DR8" s="623"/>
      <c r="DS8" s="623"/>
      <c r="DT8" s="623"/>
      <c r="DU8" s="623"/>
      <c r="DV8" s="623"/>
      <c r="DW8" s="623"/>
      <c r="DX8" s="623"/>
      <c r="DY8" s="623"/>
      <c r="DZ8" s="623"/>
      <c r="EA8" s="623"/>
      <c r="EB8" s="623"/>
      <c r="EC8" s="672"/>
    </row>
    <row r="9" spans="2:143" ht="11.25" customHeight="1" x14ac:dyDescent="0.15">
      <c r="B9" s="620" t="s">
        <v>242</v>
      </c>
      <c r="C9" s="621"/>
      <c r="D9" s="621"/>
      <c r="E9" s="621"/>
      <c r="F9" s="621"/>
      <c r="G9" s="621"/>
      <c r="H9" s="621"/>
      <c r="I9" s="621"/>
      <c r="J9" s="621"/>
      <c r="K9" s="621"/>
      <c r="L9" s="621"/>
      <c r="M9" s="621"/>
      <c r="N9" s="621"/>
      <c r="O9" s="621"/>
      <c r="P9" s="621"/>
      <c r="Q9" s="622"/>
      <c r="R9" s="606">
        <v>3646</v>
      </c>
      <c r="S9" s="623"/>
      <c r="T9" s="623"/>
      <c r="U9" s="623"/>
      <c r="V9" s="623"/>
      <c r="W9" s="623"/>
      <c r="X9" s="623"/>
      <c r="Y9" s="624"/>
      <c r="Z9" s="644">
        <v>0</v>
      </c>
      <c r="AA9" s="644"/>
      <c r="AB9" s="644"/>
      <c r="AC9" s="644"/>
      <c r="AD9" s="645">
        <v>3646</v>
      </c>
      <c r="AE9" s="645"/>
      <c r="AF9" s="645"/>
      <c r="AG9" s="645"/>
      <c r="AH9" s="645"/>
      <c r="AI9" s="645"/>
      <c r="AJ9" s="645"/>
      <c r="AK9" s="645"/>
      <c r="AL9" s="609">
        <v>0.1</v>
      </c>
      <c r="AM9" s="625"/>
      <c r="AN9" s="625"/>
      <c r="AO9" s="646"/>
      <c r="AP9" s="620" t="s">
        <v>243</v>
      </c>
      <c r="AQ9" s="621"/>
      <c r="AR9" s="621"/>
      <c r="AS9" s="621"/>
      <c r="AT9" s="621"/>
      <c r="AU9" s="621"/>
      <c r="AV9" s="621"/>
      <c r="AW9" s="621"/>
      <c r="AX9" s="621"/>
      <c r="AY9" s="621"/>
      <c r="AZ9" s="621"/>
      <c r="BA9" s="621"/>
      <c r="BB9" s="621"/>
      <c r="BC9" s="621"/>
      <c r="BD9" s="621"/>
      <c r="BE9" s="621"/>
      <c r="BF9" s="622"/>
      <c r="BG9" s="606">
        <v>367894</v>
      </c>
      <c r="BH9" s="623"/>
      <c r="BI9" s="623"/>
      <c r="BJ9" s="623"/>
      <c r="BK9" s="623"/>
      <c r="BL9" s="623"/>
      <c r="BM9" s="623"/>
      <c r="BN9" s="624"/>
      <c r="BO9" s="644">
        <v>30.2</v>
      </c>
      <c r="BP9" s="644"/>
      <c r="BQ9" s="644"/>
      <c r="BR9" s="644"/>
      <c r="BS9" s="645" t="s">
        <v>130</v>
      </c>
      <c r="BT9" s="645"/>
      <c r="BU9" s="645"/>
      <c r="BV9" s="645"/>
      <c r="BW9" s="645"/>
      <c r="BX9" s="645"/>
      <c r="BY9" s="645"/>
      <c r="BZ9" s="645"/>
      <c r="CA9" s="645"/>
      <c r="CB9" s="713"/>
      <c r="CD9" s="665" t="s">
        <v>244</v>
      </c>
      <c r="CE9" s="666"/>
      <c r="CF9" s="666"/>
      <c r="CG9" s="666"/>
      <c r="CH9" s="666"/>
      <c r="CI9" s="666"/>
      <c r="CJ9" s="666"/>
      <c r="CK9" s="666"/>
      <c r="CL9" s="666"/>
      <c r="CM9" s="666"/>
      <c r="CN9" s="666"/>
      <c r="CO9" s="666"/>
      <c r="CP9" s="666"/>
      <c r="CQ9" s="667"/>
      <c r="CR9" s="606">
        <v>1425593</v>
      </c>
      <c r="CS9" s="623"/>
      <c r="CT9" s="623"/>
      <c r="CU9" s="623"/>
      <c r="CV9" s="623"/>
      <c r="CW9" s="623"/>
      <c r="CX9" s="623"/>
      <c r="CY9" s="624"/>
      <c r="CZ9" s="644">
        <v>11.3</v>
      </c>
      <c r="DA9" s="644"/>
      <c r="DB9" s="644"/>
      <c r="DC9" s="644"/>
      <c r="DD9" s="612">
        <v>147711</v>
      </c>
      <c r="DE9" s="623"/>
      <c r="DF9" s="623"/>
      <c r="DG9" s="623"/>
      <c r="DH9" s="623"/>
      <c r="DI9" s="623"/>
      <c r="DJ9" s="623"/>
      <c r="DK9" s="623"/>
      <c r="DL9" s="623"/>
      <c r="DM9" s="623"/>
      <c r="DN9" s="623"/>
      <c r="DO9" s="623"/>
      <c r="DP9" s="624"/>
      <c r="DQ9" s="612">
        <v>1026058</v>
      </c>
      <c r="DR9" s="623"/>
      <c r="DS9" s="623"/>
      <c r="DT9" s="623"/>
      <c r="DU9" s="623"/>
      <c r="DV9" s="623"/>
      <c r="DW9" s="623"/>
      <c r="DX9" s="623"/>
      <c r="DY9" s="623"/>
      <c r="DZ9" s="623"/>
      <c r="EA9" s="623"/>
      <c r="EB9" s="623"/>
      <c r="EC9" s="672"/>
    </row>
    <row r="10" spans="2:143" ht="11.25" customHeight="1" x14ac:dyDescent="0.15">
      <c r="B10" s="620" t="s">
        <v>245</v>
      </c>
      <c r="C10" s="621"/>
      <c r="D10" s="621"/>
      <c r="E10" s="621"/>
      <c r="F10" s="621"/>
      <c r="G10" s="621"/>
      <c r="H10" s="621"/>
      <c r="I10" s="621"/>
      <c r="J10" s="621"/>
      <c r="K10" s="621"/>
      <c r="L10" s="621"/>
      <c r="M10" s="621"/>
      <c r="N10" s="621"/>
      <c r="O10" s="621"/>
      <c r="P10" s="621"/>
      <c r="Q10" s="622"/>
      <c r="R10" s="606" t="s">
        <v>130</v>
      </c>
      <c r="S10" s="623"/>
      <c r="T10" s="623"/>
      <c r="U10" s="623"/>
      <c r="V10" s="623"/>
      <c r="W10" s="623"/>
      <c r="X10" s="623"/>
      <c r="Y10" s="624"/>
      <c r="Z10" s="644" t="s">
        <v>130</v>
      </c>
      <c r="AA10" s="644"/>
      <c r="AB10" s="644"/>
      <c r="AC10" s="644"/>
      <c r="AD10" s="645" t="s">
        <v>130</v>
      </c>
      <c r="AE10" s="645"/>
      <c r="AF10" s="645"/>
      <c r="AG10" s="645"/>
      <c r="AH10" s="645"/>
      <c r="AI10" s="645"/>
      <c r="AJ10" s="645"/>
      <c r="AK10" s="645"/>
      <c r="AL10" s="609" t="s">
        <v>130</v>
      </c>
      <c r="AM10" s="625"/>
      <c r="AN10" s="625"/>
      <c r="AO10" s="646"/>
      <c r="AP10" s="620" t="s">
        <v>246</v>
      </c>
      <c r="AQ10" s="621"/>
      <c r="AR10" s="621"/>
      <c r="AS10" s="621"/>
      <c r="AT10" s="621"/>
      <c r="AU10" s="621"/>
      <c r="AV10" s="621"/>
      <c r="AW10" s="621"/>
      <c r="AX10" s="621"/>
      <c r="AY10" s="621"/>
      <c r="AZ10" s="621"/>
      <c r="BA10" s="621"/>
      <c r="BB10" s="621"/>
      <c r="BC10" s="621"/>
      <c r="BD10" s="621"/>
      <c r="BE10" s="621"/>
      <c r="BF10" s="622"/>
      <c r="BG10" s="606">
        <v>35025</v>
      </c>
      <c r="BH10" s="623"/>
      <c r="BI10" s="623"/>
      <c r="BJ10" s="623"/>
      <c r="BK10" s="623"/>
      <c r="BL10" s="623"/>
      <c r="BM10" s="623"/>
      <c r="BN10" s="624"/>
      <c r="BO10" s="644">
        <v>2.9</v>
      </c>
      <c r="BP10" s="644"/>
      <c r="BQ10" s="644"/>
      <c r="BR10" s="644"/>
      <c r="BS10" s="645" t="s">
        <v>130</v>
      </c>
      <c r="BT10" s="645"/>
      <c r="BU10" s="645"/>
      <c r="BV10" s="645"/>
      <c r="BW10" s="645"/>
      <c r="BX10" s="645"/>
      <c r="BY10" s="645"/>
      <c r="BZ10" s="645"/>
      <c r="CA10" s="645"/>
      <c r="CB10" s="713"/>
      <c r="CD10" s="665" t="s">
        <v>247</v>
      </c>
      <c r="CE10" s="666"/>
      <c r="CF10" s="666"/>
      <c r="CG10" s="666"/>
      <c r="CH10" s="666"/>
      <c r="CI10" s="666"/>
      <c r="CJ10" s="666"/>
      <c r="CK10" s="666"/>
      <c r="CL10" s="666"/>
      <c r="CM10" s="666"/>
      <c r="CN10" s="666"/>
      <c r="CO10" s="666"/>
      <c r="CP10" s="666"/>
      <c r="CQ10" s="667"/>
      <c r="CR10" s="606">
        <v>25</v>
      </c>
      <c r="CS10" s="623"/>
      <c r="CT10" s="623"/>
      <c r="CU10" s="623"/>
      <c r="CV10" s="623"/>
      <c r="CW10" s="623"/>
      <c r="CX10" s="623"/>
      <c r="CY10" s="624"/>
      <c r="CZ10" s="644">
        <v>0</v>
      </c>
      <c r="DA10" s="644"/>
      <c r="DB10" s="644"/>
      <c r="DC10" s="644"/>
      <c r="DD10" s="612" t="s">
        <v>130</v>
      </c>
      <c r="DE10" s="623"/>
      <c r="DF10" s="623"/>
      <c r="DG10" s="623"/>
      <c r="DH10" s="623"/>
      <c r="DI10" s="623"/>
      <c r="DJ10" s="623"/>
      <c r="DK10" s="623"/>
      <c r="DL10" s="623"/>
      <c r="DM10" s="623"/>
      <c r="DN10" s="623"/>
      <c r="DO10" s="623"/>
      <c r="DP10" s="624"/>
      <c r="DQ10" s="612">
        <v>25</v>
      </c>
      <c r="DR10" s="623"/>
      <c r="DS10" s="623"/>
      <c r="DT10" s="623"/>
      <c r="DU10" s="623"/>
      <c r="DV10" s="623"/>
      <c r="DW10" s="623"/>
      <c r="DX10" s="623"/>
      <c r="DY10" s="623"/>
      <c r="DZ10" s="623"/>
      <c r="EA10" s="623"/>
      <c r="EB10" s="623"/>
      <c r="EC10" s="672"/>
    </row>
    <row r="11" spans="2:143" ht="11.25" customHeight="1" x14ac:dyDescent="0.15">
      <c r="B11" s="620" t="s">
        <v>248</v>
      </c>
      <c r="C11" s="621"/>
      <c r="D11" s="621"/>
      <c r="E11" s="621"/>
      <c r="F11" s="621"/>
      <c r="G11" s="621"/>
      <c r="H11" s="621"/>
      <c r="I11" s="621"/>
      <c r="J11" s="621"/>
      <c r="K11" s="621"/>
      <c r="L11" s="621"/>
      <c r="M11" s="621"/>
      <c r="N11" s="621"/>
      <c r="O11" s="621"/>
      <c r="P11" s="621"/>
      <c r="Q11" s="622"/>
      <c r="R11" s="606">
        <v>302326</v>
      </c>
      <c r="S11" s="623"/>
      <c r="T11" s="623"/>
      <c r="U11" s="623"/>
      <c r="V11" s="623"/>
      <c r="W11" s="623"/>
      <c r="X11" s="623"/>
      <c r="Y11" s="624"/>
      <c r="Z11" s="609">
        <v>2.2000000000000002</v>
      </c>
      <c r="AA11" s="625"/>
      <c r="AB11" s="625"/>
      <c r="AC11" s="626"/>
      <c r="AD11" s="612">
        <v>302326</v>
      </c>
      <c r="AE11" s="623"/>
      <c r="AF11" s="623"/>
      <c r="AG11" s="623"/>
      <c r="AH11" s="623"/>
      <c r="AI11" s="623"/>
      <c r="AJ11" s="623"/>
      <c r="AK11" s="624"/>
      <c r="AL11" s="609">
        <v>4.8</v>
      </c>
      <c r="AM11" s="625"/>
      <c r="AN11" s="625"/>
      <c r="AO11" s="646"/>
      <c r="AP11" s="620" t="s">
        <v>249</v>
      </c>
      <c r="AQ11" s="621"/>
      <c r="AR11" s="621"/>
      <c r="AS11" s="621"/>
      <c r="AT11" s="621"/>
      <c r="AU11" s="621"/>
      <c r="AV11" s="621"/>
      <c r="AW11" s="621"/>
      <c r="AX11" s="621"/>
      <c r="AY11" s="621"/>
      <c r="AZ11" s="621"/>
      <c r="BA11" s="621"/>
      <c r="BB11" s="621"/>
      <c r="BC11" s="621"/>
      <c r="BD11" s="621"/>
      <c r="BE11" s="621"/>
      <c r="BF11" s="622"/>
      <c r="BG11" s="606">
        <v>27540</v>
      </c>
      <c r="BH11" s="623"/>
      <c r="BI11" s="623"/>
      <c r="BJ11" s="623"/>
      <c r="BK11" s="623"/>
      <c r="BL11" s="623"/>
      <c r="BM11" s="623"/>
      <c r="BN11" s="624"/>
      <c r="BO11" s="644">
        <v>2.2999999999999998</v>
      </c>
      <c r="BP11" s="644"/>
      <c r="BQ11" s="644"/>
      <c r="BR11" s="644"/>
      <c r="BS11" s="645" t="s">
        <v>130</v>
      </c>
      <c r="BT11" s="645"/>
      <c r="BU11" s="645"/>
      <c r="BV11" s="645"/>
      <c r="BW11" s="645"/>
      <c r="BX11" s="645"/>
      <c r="BY11" s="645"/>
      <c r="BZ11" s="645"/>
      <c r="CA11" s="645"/>
      <c r="CB11" s="713"/>
      <c r="CD11" s="665" t="s">
        <v>250</v>
      </c>
      <c r="CE11" s="666"/>
      <c r="CF11" s="666"/>
      <c r="CG11" s="666"/>
      <c r="CH11" s="666"/>
      <c r="CI11" s="666"/>
      <c r="CJ11" s="666"/>
      <c r="CK11" s="666"/>
      <c r="CL11" s="666"/>
      <c r="CM11" s="666"/>
      <c r="CN11" s="666"/>
      <c r="CO11" s="666"/>
      <c r="CP11" s="666"/>
      <c r="CQ11" s="667"/>
      <c r="CR11" s="606">
        <v>934767</v>
      </c>
      <c r="CS11" s="623"/>
      <c r="CT11" s="623"/>
      <c r="CU11" s="623"/>
      <c r="CV11" s="623"/>
      <c r="CW11" s="623"/>
      <c r="CX11" s="623"/>
      <c r="CY11" s="624"/>
      <c r="CZ11" s="644">
        <v>7.4</v>
      </c>
      <c r="DA11" s="644"/>
      <c r="DB11" s="644"/>
      <c r="DC11" s="644"/>
      <c r="DD11" s="612">
        <v>395730</v>
      </c>
      <c r="DE11" s="623"/>
      <c r="DF11" s="623"/>
      <c r="DG11" s="623"/>
      <c r="DH11" s="623"/>
      <c r="DI11" s="623"/>
      <c r="DJ11" s="623"/>
      <c r="DK11" s="623"/>
      <c r="DL11" s="623"/>
      <c r="DM11" s="623"/>
      <c r="DN11" s="623"/>
      <c r="DO11" s="623"/>
      <c r="DP11" s="624"/>
      <c r="DQ11" s="612">
        <v>427565</v>
      </c>
      <c r="DR11" s="623"/>
      <c r="DS11" s="623"/>
      <c r="DT11" s="623"/>
      <c r="DU11" s="623"/>
      <c r="DV11" s="623"/>
      <c r="DW11" s="623"/>
      <c r="DX11" s="623"/>
      <c r="DY11" s="623"/>
      <c r="DZ11" s="623"/>
      <c r="EA11" s="623"/>
      <c r="EB11" s="623"/>
      <c r="EC11" s="672"/>
    </row>
    <row r="12" spans="2:143" ht="11.25" customHeight="1" x14ac:dyDescent="0.15">
      <c r="B12" s="620" t="s">
        <v>251</v>
      </c>
      <c r="C12" s="621"/>
      <c r="D12" s="621"/>
      <c r="E12" s="621"/>
      <c r="F12" s="621"/>
      <c r="G12" s="621"/>
      <c r="H12" s="621"/>
      <c r="I12" s="621"/>
      <c r="J12" s="621"/>
      <c r="K12" s="621"/>
      <c r="L12" s="621"/>
      <c r="M12" s="621"/>
      <c r="N12" s="621"/>
      <c r="O12" s="621"/>
      <c r="P12" s="621"/>
      <c r="Q12" s="622"/>
      <c r="R12" s="606" t="s">
        <v>130</v>
      </c>
      <c r="S12" s="623"/>
      <c r="T12" s="623"/>
      <c r="U12" s="623"/>
      <c r="V12" s="623"/>
      <c r="W12" s="623"/>
      <c r="X12" s="623"/>
      <c r="Y12" s="624"/>
      <c r="Z12" s="644" t="s">
        <v>130</v>
      </c>
      <c r="AA12" s="644"/>
      <c r="AB12" s="644"/>
      <c r="AC12" s="644"/>
      <c r="AD12" s="645" t="s">
        <v>130</v>
      </c>
      <c r="AE12" s="645"/>
      <c r="AF12" s="645"/>
      <c r="AG12" s="645"/>
      <c r="AH12" s="645"/>
      <c r="AI12" s="645"/>
      <c r="AJ12" s="645"/>
      <c r="AK12" s="645"/>
      <c r="AL12" s="609" t="s">
        <v>130</v>
      </c>
      <c r="AM12" s="625"/>
      <c r="AN12" s="625"/>
      <c r="AO12" s="646"/>
      <c r="AP12" s="620" t="s">
        <v>252</v>
      </c>
      <c r="AQ12" s="621"/>
      <c r="AR12" s="621"/>
      <c r="AS12" s="621"/>
      <c r="AT12" s="621"/>
      <c r="AU12" s="621"/>
      <c r="AV12" s="621"/>
      <c r="AW12" s="621"/>
      <c r="AX12" s="621"/>
      <c r="AY12" s="621"/>
      <c r="AZ12" s="621"/>
      <c r="BA12" s="621"/>
      <c r="BB12" s="621"/>
      <c r="BC12" s="621"/>
      <c r="BD12" s="621"/>
      <c r="BE12" s="621"/>
      <c r="BF12" s="622"/>
      <c r="BG12" s="606">
        <v>622342</v>
      </c>
      <c r="BH12" s="623"/>
      <c r="BI12" s="623"/>
      <c r="BJ12" s="623"/>
      <c r="BK12" s="623"/>
      <c r="BL12" s="623"/>
      <c r="BM12" s="623"/>
      <c r="BN12" s="624"/>
      <c r="BO12" s="644">
        <v>51.1</v>
      </c>
      <c r="BP12" s="644"/>
      <c r="BQ12" s="644"/>
      <c r="BR12" s="644"/>
      <c r="BS12" s="645" t="s">
        <v>130</v>
      </c>
      <c r="BT12" s="645"/>
      <c r="BU12" s="645"/>
      <c r="BV12" s="645"/>
      <c r="BW12" s="645"/>
      <c r="BX12" s="645"/>
      <c r="BY12" s="645"/>
      <c r="BZ12" s="645"/>
      <c r="CA12" s="645"/>
      <c r="CB12" s="713"/>
      <c r="CD12" s="665" t="s">
        <v>253</v>
      </c>
      <c r="CE12" s="666"/>
      <c r="CF12" s="666"/>
      <c r="CG12" s="666"/>
      <c r="CH12" s="666"/>
      <c r="CI12" s="666"/>
      <c r="CJ12" s="666"/>
      <c r="CK12" s="666"/>
      <c r="CL12" s="666"/>
      <c r="CM12" s="666"/>
      <c r="CN12" s="666"/>
      <c r="CO12" s="666"/>
      <c r="CP12" s="666"/>
      <c r="CQ12" s="667"/>
      <c r="CR12" s="606">
        <v>455190</v>
      </c>
      <c r="CS12" s="623"/>
      <c r="CT12" s="623"/>
      <c r="CU12" s="623"/>
      <c r="CV12" s="623"/>
      <c r="CW12" s="623"/>
      <c r="CX12" s="623"/>
      <c r="CY12" s="624"/>
      <c r="CZ12" s="644">
        <v>3.6</v>
      </c>
      <c r="DA12" s="644"/>
      <c r="DB12" s="644"/>
      <c r="DC12" s="644"/>
      <c r="DD12" s="612">
        <v>33507</v>
      </c>
      <c r="DE12" s="623"/>
      <c r="DF12" s="623"/>
      <c r="DG12" s="623"/>
      <c r="DH12" s="623"/>
      <c r="DI12" s="623"/>
      <c r="DJ12" s="623"/>
      <c r="DK12" s="623"/>
      <c r="DL12" s="623"/>
      <c r="DM12" s="623"/>
      <c r="DN12" s="623"/>
      <c r="DO12" s="623"/>
      <c r="DP12" s="624"/>
      <c r="DQ12" s="612">
        <v>341732</v>
      </c>
      <c r="DR12" s="623"/>
      <c r="DS12" s="623"/>
      <c r="DT12" s="623"/>
      <c r="DU12" s="623"/>
      <c r="DV12" s="623"/>
      <c r="DW12" s="623"/>
      <c r="DX12" s="623"/>
      <c r="DY12" s="623"/>
      <c r="DZ12" s="623"/>
      <c r="EA12" s="623"/>
      <c r="EB12" s="623"/>
      <c r="EC12" s="672"/>
    </row>
    <row r="13" spans="2:143" ht="11.25" customHeight="1" x14ac:dyDescent="0.15">
      <c r="B13" s="620" t="s">
        <v>254</v>
      </c>
      <c r="C13" s="621"/>
      <c r="D13" s="621"/>
      <c r="E13" s="621"/>
      <c r="F13" s="621"/>
      <c r="G13" s="621"/>
      <c r="H13" s="621"/>
      <c r="I13" s="621"/>
      <c r="J13" s="621"/>
      <c r="K13" s="621"/>
      <c r="L13" s="621"/>
      <c r="M13" s="621"/>
      <c r="N13" s="621"/>
      <c r="O13" s="621"/>
      <c r="P13" s="621"/>
      <c r="Q13" s="622"/>
      <c r="R13" s="606" t="s">
        <v>130</v>
      </c>
      <c r="S13" s="623"/>
      <c r="T13" s="623"/>
      <c r="U13" s="623"/>
      <c r="V13" s="623"/>
      <c r="W13" s="623"/>
      <c r="X13" s="623"/>
      <c r="Y13" s="624"/>
      <c r="Z13" s="644" t="s">
        <v>130</v>
      </c>
      <c r="AA13" s="644"/>
      <c r="AB13" s="644"/>
      <c r="AC13" s="644"/>
      <c r="AD13" s="645" t="s">
        <v>130</v>
      </c>
      <c r="AE13" s="645"/>
      <c r="AF13" s="645"/>
      <c r="AG13" s="645"/>
      <c r="AH13" s="645"/>
      <c r="AI13" s="645"/>
      <c r="AJ13" s="645"/>
      <c r="AK13" s="645"/>
      <c r="AL13" s="609" t="s">
        <v>130</v>
      </c>
      <c r="AM13" s="625"/>
      <c r="AN13" s="625"/>
      <c r="AO13" s="646"/>
      <c r="AP13" s="620" t="s">
        <v>255</v>
      </c>
      <c r="AQ13" s="621"/>
      <c r="AR13" s="621"/>
      <c r="AS13" s="621"/>
      <c r="AT13" s="621"/>
      <c r="AU13" s="621"/>
      <c r="AV13" s="621"/>
      <c r="AW13" s="621"/>
      <c r="AX13" s="621"/>
      <c r="AY13" s="621"/>
      <c r="AZ13" s="621"/>
      <c r="BA13" s="621"/>
      <c r="BB13" s="621"/>
      <c r="BC13" s="621"/>
      <c r="BD13" s="621"/>
      <c r="BE13" s="621"/>
      <c r="BF13" s="622"/>
      <c r="BG13" s="606">
        <v>558347</v>
      </c>
      <c r="BH13" s="623"/>
      <c r="BI13" s="623"/>
      <c r="BJ13" s="623"/>
      <c r="BK13" s="623"/>
      <c r="BL13" s="623"/>
      <c r="BM13" s="623"/>
      <c r="BN13" s="624"/>
      <c r="BO13" s="644">
        <v>45.8</v>
      </c>
      <c r="BP13" s="644"/>
      <c r="BQ13" s="644"/>
      <c r="BR13" s="644"/>
      <c r="BS13" s="645" t="s">
        <v>130</v>
      </c>
      <c r="BT13" s="645"/>
      <c r="BU13" s="645"/>
      <c r="BV13" s="645"/>
      <c r="BW13" s="645"/>
      <c r="BX13" s="645"/>
      <c r="BY13" s="645"/>
      <c r="BZ13" s="645"/>
      <c r="CA13" s="645"/>
      <c r="CB13" s="713"/>
      <c r="CD13" s="665" t="s">
        <v>256</v>
      </c>
      <c r="CE13" s="666"/>
      <c r="CF13" s="666"/>
      <c r="CG13" s="666"/>
      <c r="CH13" s="666"/>
      <c r="CI13" s="666"/>
      <c r="CJ13" s="666"/>
      <c r="CK13" s="666"/>
      <c r="CL13" s="666"/>
      <c r="CM13" s="666"/>
      <c r="CN13" s="666"/>
      <c r="CO13" s="666"/>
      <c r="CP13" s="666"/>
      <c r="CQ13" s="667"/>
      <c r="CR13" s="606">
        <v>541447</v>
      </c>
      <c r="CS13" s="623"/>
      <c r="CT13" s="623"/>
      <c r="CU13" s="623"/>
      <c r="CV13" s="623"/>
      <c r="CW13" s="623"/>
      <c r="CX13" s="623"/>
      <c r="CY13" s="624"/>
      <c r="CZ13" s="644">
        <v>4.3</v>
      </c>
      <c r="DA13" s="644"/>
      <c r="DB13" s="644"/>
      <c r="DC13" s="644"/>
      <c r="DD13" s="612">
        <v>313724</v>
      </c>
      <c r="DE13" s="623"/>
      <c r="DF13" s="623"/>
      <c r="DG13" s="623"/>
      <c r="DH13" s="623"/>
      <c r="DI13" s="623"/>
      <c r="DJ13" s="623"/>
      <c r="DK13" s="623"/>
      <c r="DL13" s="623"/>
      <c r="DM13" s="623"/>
      <c r="DN13" s="623"/>
      <c r="DO13" s="623"/>
      <c r="DP13" s="624"/>
      <c r="DQ13" s="612">
        <v>223403</v>
      </c>
      <c r="DR13" s="623"/>
      <c r="DS13" s="623"/>
      <c r="DT13" s="623"/>
      <c r="DU13" s="623"/>
      <c r="DV13" s="623"/>
      <c r="DW13" s="623"/>
      <c r="DX13" s="623"/>
      <c r="DY13" s="623"/>
      <c r="DZ13" s="623"/>
      <c r="EA13" s="623"/>
      <c r="EB13" s="623"/>
      <c r="EC13" s="672"/>
    </row>
    <row r="14" spans="2:143" ht="11.25" customHeight="1" x14ac:dyDescent="0.15">
      <c r="B14" s="620" t="s">
        <v>257</v>
      </c>
      <c r="C14" s="621"/>
      <c r="D14" s="621"/>
      <c r="E14" s="621"/>
      <c r="F14" s="621"/>
      <c r="G14" s="621"/>
      <c r="H14" s="621"/>
      <c r="I14" s="621"/>
      <c r="J14" s="621"/>
      <c r="K14" s="621"/>
      <c r="L14" s="621"/>
      <c r="M14" s="621"/>
      <c r="N14" s="621"/>
      <c r="O14" s="621"/>
      <c r="P14" s="621"/>
      <c r="Q14" s="622"/>
      <c r="R14" s="606" t="s">
        <v>130</v>
      </c>
      <c r="S14" s="623"/>
      <c r="T14" s="623"/>
      <c r="U14" s="623"/>
      <c r="V14" s="623"/>
      <c r="W14" s="623"/>
      <c r="X14" s="623"/>
      <c r="Y14" s="624"/>
      <c r="Z14" s="644" t="s">
        <v>130</v>
      </c>
      <c r="AA14" s="644"/>
      <c r="AB14" s="644"/>
      <c r="AC14" s="644"/>
      <c r="AD14" s="645" t="s">
        <v>130</v>
      </c>
      <c r="AE14" s="645"/>
      <c r="AF14" s="645"/>
      <c r="AG14" s="645"/>
      <c r="AH14" s="645"/>
      <c r="AI14" s="645"/>
      <c r="AJ14" s="645"/>
      <c r="AK14" s="645"/>
      <c r="AL14" s="609" t="s">
        <v>130</v>
      </c>
      <c r="AM14" s="625"/>
      <c r="AN14" s="625"/>
      <c r="AO14" s="646"/>
      <c r="AP14" s="620" t="s">
        <v>258</v>
      </c>
      <c r="AQ14" s="621"/>
      <c r="AR14" s="621"/>
      <c r="AS14" s="621"/>
      <c r="AT14" s="621"/>
      <c r="AU14" s="621"/>
      <c r="AV14" s="621"/>
      <c r="AW14" s="621"/>
      <c r="AX14" s="621"/>
      <c r="AY14" s="621"/>
      <c r="AZ14" s="621"/>
      <c r="BA14" s="621"/>
      <c r="BB14" s="621"/>
      <c r="BC14" s="621"/>
      <c r="BD14" s="621"/>
      <c r="BE14" s="621"/>
      <c r="BF14" s="622"/>
      <c r="BG14" s="606">
        <v>54653</v>
      </c>
      <c r="BH14" s="623"/>
      <c r="BI14" s="623"/>
      <c r="BJ14" s="623"/>
      <c r="BK14" s="623"/>
      <c r="BL14" s="623"/>
      <c r="BM14" s="623"/>
      <c r="BN14" s="624"/>
      <c r="BO14" s="644">
        <v>4.5</v>
      </c>
      <c r="BP14" s="644"/>
      <c r="BQ14" s="644"/>
      <c r="BR14" s="644"/>
      <c r="BS14" s="645" t="s">
        <v>130</v>
      </c>
      <c r="BT14" s="645"/>
      <c r="BU14" s="645"/>
      <c r="BV14" s="645"/>
      <c r="BW14" s="645"/>
      <c r="BX14" s="645"/>
      <c r="BY14" s="645"/>
      <c r="BZ14" s="645"/>
      <c r="CA14" s="645"/>
      <c r="CB14" s="713"/>
      <c r="CD14" s="665" t="s">
        <v>259</v>
      </c>
      <c r="CE14" s="666"/>
      <c r="CF14" s="666"/>
      <c r="CG14" s="666"/>
      <c r="CH14" s="666"/>
      <c r="CI14" s="666"/>
      <c r="CJ14" s="666"/>
      <c r="CK14" s="666"/>
      <c r="CL14" s="666"/>
      <c r="CM14" s="666"/>
      <c r="CN14" s="666"/>
      <c r="CO14" s="666"/>
      <c r="CP14" s="666"/>
      <c r="CQ14" s="667"/>
      <c r="CR14" s="606">
        <v>469780</v>
      </c>
      <c r="CS14" s="623"/>
      <c r="CT14" s="623"/>
      <c r="CU14" s="623"/>
      <c r="CV14" s="623"/>
      <c r="CW14" s="623"/>
      <c r="CX14" s="623"/>
      <c r="CY14" s="624"/>
      <c r="CZ14" s="644">
        <v>3.7</v>
      </c>
      <c r="DA14" s="644"/>
      <c r="DB14" s="644"/>
      <c r="DC14" s="644"/>
      <c r="DD14" s="612">
        <v>76102</v>
      </c>
      <c r="DE14" s="623"/>
      <c r="DF14" s="623"/>
      <c r="DG14" s="623"/>
      <c r="DH14" s="623"/>
      <c r="DI14" s="623"/>
      <c r="DJ14" s="623"/>
      <c r="DK14" s="623"/>
      <c r="DL14" s="623"/>
      <c r="DM14" s="623"/>
      <c r="DN14" s="623"/>
      <c r="DO14" s="623"/>
      <c r="DP14" s="624"/>
      <c r="DQ14" s="612">
        <v>385761</v>
      </c>
      <c r="DR14" s="623"/>
      <c r="DS14" s="623"/>
      <c r="DT14" s="623"/>
      <c r="DU14" s="623"/>
      <c r="DV14" s="623"/>
      <c r="DW14" s="623"/>
      <c r="DX14" s="623"/>
      <c r="DY14" s="623"/>
      <c r="DZ14" s="623"/>
      <c r="EA14" s="623"/>
      <c r="EB14" s="623"/>
      <c r="EC14" s="672"/>
    </row>
    <row r="15" spans="2:143" ht="11.25" customHeight="1" x14ac:dyDescent="0.15">
      <c r="B15" s="620" t="s">
        <v>260</v>
      </c>
      <c r="C15" s="621"/>
      <c r="D15" s="621"/>
      <c r="E15" s="621"/>
      <c r="F15" s="621"/>
      <c r="G15" s="621"/>
      <c r="H15" s="621"/>
      <c r="I15" s="621"/>
      <c r="J15" s="621"/>
      <c r="K15" s="621"/>
      <c r="L15" s="621"/>
      <c r="M15" s="621"/>
      <c r="N15" s="621"/>
      <c r="O15" s="621"/>
      <c r="P15" s="621"/>
      <c r="Q15" s="622"/>
      <c r="R15" s="606" t="s">
        <v>130</v>
      </c>
      <c r="S15" s="623"/>
      <c r="T15" s="623"/>
      <c r="U15" s="623"/>
      <c r="V15" s="623"/>
      <c r="W15" s="623"/>
      <c r="X15" s="623"/>
      <c r="Y15" s="624"/>
      <c r="Z15" s="644" t="s">
        <v>130</v>
      </c>
      <c r="AA15" s="644"/>
      <c r="AB15" s="644"/>
      <c r="AC15" s="644"/>
      <c r="AD15" s="645" t="s">
        <v>130</v>
      </c>
      <c r="AE15" s="645"/>
      <c r="AF15" s="645"/>
      <c r="AG15" s="645"/>
      <c r="AH15" s="645"/>
      <c r="AI15" s="645"/>
      <c r="AJ15" s="645"/>
      <c r="AK15" s="645"/>
      <c r="AL15" s="609" t="s">
        <v>130</v>
      </c>
      <c r="AM15" s="625"/>
      <c r="AN15" s="625"/>
      <c r="AO15" s="646"/>
      <c r="AP15" s="620" t="s">
        <v>261</v>
      </c>
      <c r="AQ15" s="621"/>
      <c r="AR15" s="621"/>
      <c r="AS15" s="621"/>
      <c r="AT15" s="621"/>
      <c r="AU15" s="621"/>
      <c r="AV15" s="621"/>
      <c r="AW15" s="621"/>
      <c r="AX15" s="621"/>
      <c r="AY15" s="621"/>
      <c r="AZ15" s="621"/>
      <c r="BA15" s="621"/>
      <c r="BB15" s="621"/>
      <c r="BC15" s="621"/>
      <c r="BD15" s="621"/>
      <c r="BE15" s="621"/>
      <c r="BF15" s="622"/>
      <c r="BG15" s="606">
        <v>88634</v>
      </c>
      <c r="BH15" s="623"/>
      <c r="BI15" s="623"/>
      <c r="BJ15" s="623"/>
      <c r="BK15" s="623"/>
      <c r="BL15" s="623"/>
      <c r="BM15" s="623"/>
      <c r="BN15" s="624"/>
      <c r="BO15" s="644">
        <v>7.3</v>
      </c>
      <c r="BP15" s="644"/>
      <c r="BQ15" s="644"/>
      <c r="BR15" s="644"/>
      <c r="BS15" s="645" t="s">
        <v>130</v>
      </c>
      <c r="BT15" s="645"/>
      <c r="BU15" s="645"/>
      <c r="BV15" s="645"/>
      <c r="BW15" s="645"/>
      <c r="BX15" s="645"/>
      <c r="BY15" s="645"/>
      <c r="BZ15" s="645"/>
      <c r="CA15" s="645"/>
      <c r="CB15" s="713"/>
      <c r="CD15" s="665" t="s">
        <v>262</v>
      </c>
      <c r="CE15" s="666"/>
      <c r="CF15" s="666"/>
      <c r="CG15" s="666"/>
      <c r="CH15" s="666"/>
      <c r="CI15" s="666"/>
      <c r="CJ15" s="666"/>
      <c r="CK15" s="666"/>
      <c r="CL15" s="666"/>
      <c r="CM15" s="666"/>
      <c r="CN15" s="666"/>
      <c r="CO15" s="666"/>
      <c r="CP15" s="666"/>
      <c r="CQ15" s="667"/>
      <c r="CR15" s="606">
        <v>1013103</v>
      </c>
      <c r="CS15" s="623"/>
      <c r="CT15" s="623"/>
      <c r="CU15" s="623"/>
      <c r="CV15" s="623"/>
      <c r="CW15" s="623"/>
      <c r="CX15" s="623"/>
      <c r="CY15" s="624"/>
      <c r="CZ15" s="644">
        <v>8</v>
      </c>
      <c r="DA15" s="644"/>
      <c r="DB15" s="644"/>
      <c r="DC15" s="644"/>
      <c r="DD15" s="612">
        <v>171524</v>
      </c>
      <c r="DE15" s="623"/>
      <c r="DF15" s="623"/>
      <c r="DG15" s="623"/>
      <c r="DH15" s="623"/>
      <c r="DI15" s="623"/>
      <c r="DJ15" s="623"/>
      <c r="DK15" s="623"/>
      <c r="DL15" s="623"/>
      <c r="DM15" s="623"/>
      <c r="DN15" s="623"/>
      <c r="DO15" s="623"/>
      <c r="DP15" s="624"/>
      <c r="DQ15" s="612">
        <v>679652</v>
      </c>
      <c r="DR15" s="623"/>
      <c r="DS15" s="623"/>
      <c r="DT15" s="623"/>
      <c r="DU15" s="623"/>
      <c r="DV15" s="623"/>
      <c r="DW15" s="623"/>
      <c r="DX15" s="623"/>
      <c r="DY15" s="623"/>
      <c r="DZ15" s="623"/>
      <c r="EA15" s="623"/>
      <c r="EB15" s="623"/>
      <c r="EC15" s="672"/>
    </row>
    <row r="16" spans="2:143" ht="11.25" customHeight="1" x14ac:dyDescent="0.15">
      <c r="B16" s="620" t="s">
        <v>263</v>
      </c>
      <c r="C16" s="621"/>
      <c r="D16" s="621"/>
      <c r="E16" s="621"/>
      <c r="F16" s="621"/>
      <c r="G16" s="621"/>
      <c r="H16" s="621"/>
      <c r="I16" s="621"/>
      <c r="J16" s="621"/>
      <c r="K16" s="621"/>
      <c r="L16" s="621"/>
      <c r="M16" s="621"/>
      <c r="N16" s="621"/>
      <c r="O16" s="621"/>
      <c r="P16" s="621"/>
      <c r="Q16" s="622"/>
      <c r="R16" s="606">
        <v>4275</v>
      </c>
      <c r="S16" s="623"/>
      <c r="T16" s="623"/>
      <c r="U16" s="623"/>
      <c r="V16" s="623"/>
      <c r="W16" s="623"/>
      <c r="X16" s="623"/>
      <c r="Y16" s="624"/>
      <c r="Z16" s="644">
        <v>0</v>
      </c>
      <c r="AA16" s="644"/>
      <c r="AB16" s="644"/>
      <c r="AC16" s="644"/>
      <c r="AD16" s="645">
        <v>4275</v>
      </c>
      <c r="AE16" s="645"/>
      <c r="AF16" s="645"/>
      <c r="AG16" s="645"/>
      <c r="AH16" s="645"/>
      <c r="AI16" s="645"/>
      <c r="AJ16" s="645"/>
      <c r="AK16" s="645"/>
      <c r="AL16" s="609">
        <v>0.1</v>
      </c>
      <c r="AM16" s="625"/>
      <c r="AN16" s="625"/>
      <c r="AO16" s="646"/>
      <c r="AP16" s="620" t="s">
        <v>264</v>
      </c>
      <c r="AQ16" s="621"/>
      <c r="AR16" s="621"/>
      <c r="AS16" s="621"/>
      <c r="AT16" s="621"/>
      <c r="AU16" s="621"/>
      <c r="AV16" s="621"/>
      <c r="AW16" s="621"/>
      <c r="AX16" s="621"/>
      <c r="AY16" s="621"/>
      <c r="AZ16" s="621"/>
      <c r="BA16" s="621"/>
      <c r="BB16" s="621"/>
      <c r="BC16" s="621"/>
      <c r="BD16" s="621"/>
      <c r="BE16" s="621"/>
      <c r="BF16" s="622"/>
      <c r="BG16" s="606" t="s">
        <v>130</v>
      </c>
      <c r="BH16" s="623"/>
      <c r="BI16" s="623"/>
      <c r="BJ16" s="623"/>
      <c r="BK16" s="623"/>
      <c r="BL16" s="623"/>
      <c r="BM16" s="623"/>
      <c r="BN16" s="624"/>
      <c r="BO16" s="644" t="s">
        <v>130</v>
      </c>
      <c r="BP16" s="644"/>
      <c r="BQ16" s="644"/>
      <c r="BR16" s="644"/>
      <c r="BS16" s="645" t="s">
        <v>130</v>
      </c>
      <c r="BT16" s="645"/>
      <c r="BU16" s="645"/>
      <c r="BV16" s="645"/>
      <c r="BW16" s="645"/>
      <c r="BX16" s="645"/>
      <c r="BY16" s="645"/>
      <c r="BZ16" s="645"/>
      <c r="CA16" s="645"/>
      <c r="CB16" s="713"/>
      <c r="CD16" s="665" t="s">
        <v>265</v>
      </c>
      <c r="CE16" s="666"/>
      <c r="CF16" s="666"/>
      <c r="CG16" s="666"/>
      <c r="CH16" s="666"/>
      <c r="CI16" s="666"/>
      <c r="CJ16" s="666"/>
      <c r="CK16" s="666"/>
      <c r="CL16" s="666"/>
      <c r="CM16" s="666"/>
      <c r="CN16" s="666"/>
      <c r="CO16" s="666"/>
      <c r="CP16" s="666"/>
      <c r="CQ16" s="667"/>
      <c r="CR16" s="606">
        <v>461140</v>
      </c>
      <c r="CS16" s="623"/>
      <c r="CT16" s="623"/>
      <c r="CU16" s="623"/>
      <c r="CV16" s="623"/>
      <c r="CW16" s="623"/>
      <c r="CX16" s="623"/>
      <c r="CY16" s="624"/>
      <c r="CZ16" s="644">
        <v>3.7</v>
      </c>
      <c r="DA16" s="644"/>
      <c r="DB16" s="644"/>
      <c r="DC16" s="644"/>
      <c r="DD16" s="612" t="s">
        <v>130</v>
      </c>
      <c r="DE16" s="623"/>
      <c r="DF16" s="623"/>
      <c r="DG16" s="623"/>
      <c r="DH16" s="623"/>
      <c r="DI16" s="623"/>
      <c r="DJ16" s="623"/>
      <c r="DK16" s="623"/>
      <c r="DL16" s="623"/>
      <c r="DM16" s="623"/>
      <c r="DN16" s="623"/>
      <c r="DO16" s="623"/>
      <c r="DP16" s="624"/>
      <c r="DQ16" s="612">
        <v>56434</v>
      </c>
      <c r="DR16" s="623"/>
      <c r="DS16" s="623"/>
      <c r="DT16" s="623"/>
      <c r="DU16" s="623"/>
      <c r="DV16" s="623"/>
      <c r="DW16" s="623"/>
      <c r="DX16" s="623"/>
      <c r="DY16" s="623"/>
      <c r="DZ16" s="623"/>
      <c r="EA16" s="623"/>
      <c r="EB16" s="623"/>
      <c r="EC16" s="672"/>
    </row>
    <row r="17" spans="2:133" ht="11.25" customHeight="1" x14ac:dyDescent="0.15">
      <c r="B17" s="620" t="s">
        <v>266</v>
      </c>
      <c r="C17" s="621"/>
      <c r="D17" s="621"/>
      <c r="E17" s="621"/>
      <c r="F17" s="621"/>
      <c r="G17" s="621"/>
      <c r="H17" s="621"/>
      <c r="I17" s="621"/>
      <c r="J17" s="621"/>
      <c r="K17" s="621"/>
      <c r="L17" s="621"/>
      <c r="M17" s="621"/>
      <c r="N17" s="621"/>
      <c r="O17" s="621"/>
      <c r="P17" s="621"/>
      <c r="Q17" s="622"/>
      <c r="R17" s="606">
        <v>13893</v>
      </c>
      <c r="S17" s="623"/>
      <c r="T17" s="623"/>
      <c r="U17" s="623"/>
      <c r="V17" s="623"/>
      <c r="W17" s="623"/>
      <c r="X17" s="623"/>
      <c r="Y17" s="624"/>
      <c r="Z17" s="644">
        <v>0.1</v>
      </c>
      <c r="AA17" s="644"/>
      <c r="AB17" s="644"/>
      <c r="AC17" s="644"/>
      <c r="AD17" s="645">
        <v>13893</v>
      </c>
      <c r="AE17" s="645"/>
      <c r="AF17" s="645"/>
      <c r="AG17" s="645"/>
      <c r="AH17" s="645"/>
      <c r="AI17" s="645"/>
      <c r="AJ17" s="645"/>
      <c r="AK17" s="645"/>
      <c r="AL17" s="609">
        <v>0.2</v>
      </c>
      <c r="AM17" s="625"/>
      <c r="AN17" s="625"/>
      <c r="AO17" s="646"/>
      <c r="AP17" s="620" t="s">
        <v>267</v>
      </c>
      <c r="AQ17" s="621"/>
      <c r="AR17" s="621"/>
      <c r="AS17" s="621"/>
      <c r="AT17" s="621"/>
      <c r="AU17" s="621"/>
      <c r="AV17" s="621"/>
      <c r="AW17" s="621"/>
      <c r="AX17" s="621"/>
      <c r="AY17" s="621"/>
      <c r="AZ17" s="621"/>
      <c r="BA17" s="621"/>
      <c r="BB17" s="621"/>
      <c r="BC17" s="621"/>
      <c r="BD17" s="621"/>
      <c r="BE17" s="621"/>
      <c r="BF17" s="622"/>
      <c r="BG17" s="606" t="s">
        <v>130</v>
      </c>
      <c r="BH17" s="623"/>
      <c r="BI17" s="623"/>
      <c r="BJ17" s="623"/>
      <c r="BK17" s="623"/>
      <c r="BL17" s="623"/>
      <c r="BM17" s="623"/>
      <c r="BN17" s="624"/>
      <c r="BO17" s="644" t="s">
        <v>130</v>
      </c>
      <c r="BP17" s="644"/>
      <c r="BQ17" s="644"/>
      <c r="BR17" s="644"/>
      <c r="BS17" s="645" t="s">
        <v>130</v>
      </c>
      <c r="BT17" s="645"/>
      <c r="BU17" s="645"/>
      <c r="BV17" s="645"/>
      <c r="BW17" s="645"/>
      <c r="BX17" s="645"/>
      <c r="BY17" s="645"/>
      <c r="BZ17" s="645"/>
      <c r="CA17" s="645"/>
      <c r="CB17" s="713"/>
      <c r="CD17" s="665" t="s">
        <v>268</v>
      </c>
      <c r="CE17" s="666"/>
      <c r="CF17" s="666"/>
      <c r="CG17" s="666"/>
      <c r="CH17" s="666"/>
      <c r="CI17" s="666"/>
      <c r="CJ17" s="666"/>
      <c r="CK17" s="666"/>
      <c r="CL17" s="666"/>
      <c r="CM17" s="666"/>
      <c r="CN17" s="666"/>
      <c r="CO17" s="666"/>
      <c r="CP17" s="666"/>
      <c r="CQ17" s="667"/>
      <c r="CR17" s="606">
        <v>1250696</v>
      </c>
      <c r="CS17" s="623"/>
      <c r="CT17" s="623"/>
      <c r="CU17" s="623"/>
      <c r="CV17" s="623"/>
      <c r="CW17" s="623"/>
      <c r="CX17" s="623"/>
      <c r="CY17" s="624"/>
      <c r="CZ17" s="644">
        <v>9.9</v>
      </c>
      <c r="DA17" s="644"/>
      <c r="DB17" s="644"/>
      <c r="DC17" s="644"/>
      <c r="DD17" s="612" t="s">
        <v>130</v>
      </c>
      <c r="DE17" s="623"/>
      <c r="DF17" s="623"/>
      <c r="DG17" s="623"/>
      <c r="DH17" s="623"/>
      <c r="DI17" s="623"/>
      <c r="DJ17" s="623"/>
      <c r="DK17" s="623"/>
      <c r="DL17" s="623"/>
      <c r="DM17" s="623"/>
      <c r="DN17" s="623"/>
      <c r="DO17" s="623"/>
      <c r="DP17" s="624"/>
      <c r="DQ17" s="612">
        <v>1215655</v>
      </c>
      <c r="DR17" s="623"/>
      <c r="DS17" s="623"/>
      <c r="DT17" s="623"/>
      <c r="DU17" s="623"/>
      <c r="DV17" s="623"/>
      <c r="DW17" s="623"/>
      <c r="DX17" s="623"/>
      <c r="DY17" s="623"/>
      <c r="DZ17" s="623"/>
      <c r="EA17" s="623"/>
      <c r="EB17" s="623"/>
      <c r="EC17" s="672"/>
    </row>
    <row r="18" spans="2:133" ht="11.25" customHeight="1" x14ac:dyDescent="0.15">
      <c r="B18" s="620" t="s">
        <v>269</v>
      </c>
      <c r="C18" s="621"/>
      <c r="D18" s="621"/>
      <c r="E18" s="621"/>
      <c r="F18" s="621"/>
      <c r="G18" s="621"/>
      <c r="H18" s="621"/>
      <c r="I18" s="621"/>
      <c r="J18" s="621"/>
      <c r="K18" s="621"/>
      <c r="L18" s="621"/>
      <c r="M18" s="621"/>
      <c r="N18" s="621"/>
      <c r="O18" s="621"/>
      <c r="P18" s="621"/>
      <c r="Q18" s="622"/>
      <c r="R18" s="606">
        <v>62798</v>
      </c>
      <c r="S18" s="623"/>
      <c r="T18" s="623"/>
      <c r="U18" s="623"/>
      <c r="V18" s="623"/>
      <c r="W18" s="623"/>
      <c r="X18" s="623"/>
      <c r="Y18" s="624"/>
      <c r="Z18" s="644">
        <v>0.5</v>
      </c>
      <c r="AA18" s="644"/>
      <c r="AB18" s="644"/>
      <c r="AC18" s="644"/>
      <c r="AD18" s="645">
        <v>62798</v>
      </c>
      <c r="AE18" s="645"/>
      <c r="AF18" s="645"/>
      <c r="AG18" s="645"/>
      <c r="AH18" s="645"/>
      <c r="AI18" s="645"/>
      <c r="AJ18" s="645"/>
      <c r="AK18" s="645"/>
      <c r="AL18" s="609">
        <v>1</v>
      </c>
      <c r="AM18" s="625"/>
      <c r="AN18" s="625"/>
      <c r="AO18" s="646"/>
      <c r="AP18" s="620" t="s">
        <v>270</v>
      </c>
      <c r="AQ18" s="621"/>
      <c r="AR18" s="621"/>
      <c r="AS18" s="621"/>
      <c r="AT18" s="621"/>
      <c r="AU18" s="621"/>
      <c r="AV18" s="621"/>
      <c r="AW18" s="621"/>
      <c r="AX18" s="621"/>
      <c r="AY18" s="621"/>
      <c r="AZ18" s="621"/>
      <c r="BA18" s="621"/>
      <c r="BB18" s="621"/>
      <c r="BC18" s="621"/>
      <c r="BD18" s="621"/>
      <c r="BE18" s="621"/>
      <c r="BF18" s="622"/>
      <c r="BG18" s="606" t="s">
        <v>130</v>
      </c>
      <c r="BH18" s="623"/>
      <c r="BI18" s="623"/>
      <c r="BJ18" s="623"/>
      <c r="BK18" s="623"/>
      <c r="BL18" s="623"/>
      <c r="BM18" s="623"/>
      <c r="BN18" s="624"/>
      <c r="BO18" s="644" t="s">
        <v>130</v>
      </c>
      <c r="BP18" s="644"/>
      <c r="BQ18" s="644"/>
      <c r="BR18" s="644"/>
      <c r="BS18" s="645" t="s">
        <v>130</v>
      </c>
      <c r="BT18" s="645"/>
      <c r="BU18" s="645"/>
      <c r="BV18" s="645"/>
      <c r="BW18" s="645"/>
      <c r="BX18" s="645"/>
      <c r="BY18" s="645"/>
      <c r="BZ18" s="645"/>
      <c r="CA18" s="645"/>
      <c r="CB18" s="713"/>
      <c r="CD18" s="665" t="s">
        <v>271</v>
      </c>
      <c r="CE18" s="666"/>
      <c r="CF18" s="666"/>
      <c r="CG18" s="666"/>
      <c r="CH18" s="666"/>
      <c r="CI18" s="666"/>
      <c r="CJ18" s="666"/>
      <c r="CK18" s="666"/>
      <c r="CL18" s="666"/>
      <c r="CM18" s="666"/>
      <c r="CN18" s="666"/>
      <c r="CO18" s="666"/>
      <c r="CP18" s="666"/>
      <c r="CQ18" s="667"/>
      <c r="CR18" s="606">
        <v>53281</v>
      </c>
      <c r="CS18" s="623"/>
      <c r="CT18" s="623"/>
      <c r="CU18" s="623"/>
      <c r="CV18" s="623"/>
      <c r="CW18" s="623"/>
      <c r="CX18" s="623"/>
      <c r="CY18" s="624"/>
      <c r="CZ18" s="644">
        <v>0.4</v>
      </c>
      <c r="DA18" s="644"/>
      <c r="DB18" s="644"/>
      <c r="DC18" s="644"/>
      <c r="DD18" s="612" t="s">
        <v>130</v>
      </c>
      <c r="DE18" s="623"/>
      <c r="DF18" s="623"/>
      <c r="DG18" s="623"/>
      <c r="DH18" s="623"/>
      <c r="DI18" s="623"/>
      <c r="DJ18" s="623"/>
      <c r="DK18" s="623"/>
      <c r="DL18" s="623"/>
      <c r="DM18" s="623"/>
      <c r="DN18" s="623"/>
      <c r="DO18" s="623"/>
      <c r="DP18" s="624"/>
      <c r="DQ18" s="612">
        <v>53281</v>
      </c>
      <c r="DR18" s="623"/>
      <c r="DS18" s="623"/>
      <c r="DT18" s="623"/>
      <c r="DU18" s="623"/>
      <c r="DV18" s="623"/>
      <c r="DW18" s="623"/>
      <c r="DX18" s="623"/>
      <c r="DY18" s="623"/>
      <c r="DZ18" s="623"/>
      <c r="EA18" s="623"/>
      <c r="EB18" s="623"/>
      <c r="EC18" s="672"/>
    </row>
    <row r="19" spans="2:133" ht="11.25" customHeight="1" x14ac:dyDescent="0.15">
      <c r="B19" s="620" t="s">
        <v>272</v>
      </c>
      <c r="C19" s="621"/>
      <c r="D19" s="621"/>
      <c r="E19" s="621"/>
      <c r="F19" s="621"/>
      <c r="G19" s="621"/>
      <c r="H19" s="621"/>
      <c r="I19" s="621"/>
      <c r="J19" s="621"/>
      <c r="K19" s="621"/>
      <c r="L19" s="621"/>
      <c r="M19" s="621"/>
      <c r="N19" s="621"/>
      <c r="O19" s="621"/>
      <c r="P19" s="621"/>
      <c r="Q19" s="622"/>
      <c r="R19" s="606">
        <v>3315</v>
      </c>
      <c r="S19" s="623"/>
      <c r="T19" s="623"/>
      <c r="U19" s="623"/>
      <c r="V19" s="623"/>
      <c r="W19" s="623"/>
      <c r="X19" s="623"/>
      <c r="Y19" s="624"/>
      <c r="Z19" s="644">
        <v>0</v>
      </c>
      <c r="AA19" s="644"/>
      <c r="AB19" s="644"/>
      <c r="AC19" s="644"/>
      <c r="AD19" s="645">
        <v>3315</v>
      </c>
      <c r="AE19" s="645"/>
      <c r="AF19" s="645"/>
      <c r="AG19" s="645"/>
      <c r="AH19" s="645"/>
      <c r="AI19" s="645"/>
      <c r="AJ19" s="645"/>
      <c r="AK19" s="645"/>
      <c r="AL19" s="609">
        <v>0.1</v>
      </c>
      <c r="AM19" s="625"/>
      <c r="AN19" s="625"/>
      <c r="AO19" s="646"/>
      <c r="AP19" s="620" t="s">
        <v>273</v>
      </c>
      <c r="AQ19" s="621"/>
      <c r="AR19" s="621"/>
      <c r="AS19" s="621"/>
      <c r="AT19" s="621"/>
      <c r="AU19" s="621"/>
      <c r="AV19" s="621"/>
      <c r="AW19" s="621"/>
      <c r="AX19" s="621"/>
      <c r="AY19" s="621"/>
      <c r="AZ19" s="621"/>
      <c r="BA19" s="621"/>
      <c r="BB19" s="621"/>
      <c r="BC19" s="621"/>
      <c r="BD19" s="621"/>
      <c r="BE19" s="621"/>
      <c r="BF19" s="622"/>
      <c r="BG19" s="606">
        <v>3812</v>
      </c>
      <c r="BH19" s="623"/>
      <c r="BI19" s="623"/>
      <c r="BJ19" s="623"/>
      <c r="BK19" s="623"/>
      <c r="BL19" s="623"/>
      <c r="BM19" s="623"/>
      <c r="BN19" s="624"/>
      <c r="BO19" s="644">
        <v>0.3</v>
      </c>
      <c r="BP19" s="644"/>
      <c r="BQ19" s="644"/>
      <c r="BR19" s="644"/>
      <c r="BS19" s="645" t="s">
        <v>130</v>
      </c>
      <c r="BT19" s="645"/>
      <c r="BU19" s="645"/>
      <c r="BV19" s="645"/>
      <c r="BW19" s="645"/>
      <c r="BX19" s="645"/>
      <c r="BY19" s="645"/>
      <c r="BZ19" s="645"/>
      <c r="CA19" s="645"/>
      <c r="CB19" s="713"/>
      <c r="CD19" s="665" t="s">
        <v>274</v>
      </c>
      <c r="CE19" s="666"/>
      <c r="CF19" s="666"/>
      <c r="CG19" s="666"/>
      <c r="CH19" s="666"/>
      <c r="CI19" s="666"/>
      <c r="CJ19" s="666"/>
      <c r="CK19" s="666"/>
      <c r="CL19" s="666"/>
      <c r="CM19" s="666"/>
      <c r="CN19" s="666"/>
      <c r="CO19" s="666"/>
      <c r="CP19" s="666"/>
      <c r="CQ19" s="667"/>
      <c r="CR19" s="606" t="s">
        <v>130</v>
      </c>
      <c r="CS19" s="623"/>
      <c r="CT19" s="623"/>
      <c r="CU19" s="623"/>
      <c r="CV19" s="623"/>
      <c r="CW19" s="623"/>
      <c r="CX19" s="623"/>
      <c r="CY19" s="624"/>
      <c r="CZ19" s="644" t="s">
        <v>130</v>
      </c>
      <c r="DA19" s="644"/>
      <c r="DB19" s="644"/>
      <c r="DC19" s="644"/>
      <c r="DD19" s="612" t="s">
        <v>130</v>
      </c>
      <c r="DE19" s="623"/>
      <c r="DF19" s="623"/>
      <c r="DG19" s="623"/>
      <c r="DH19" s="623"/>
      <c r="DI19" s="623"/>
      <c r="DJ19" s="623"/>
      <c r="DK19" s="623"/>
      <c r="DL19" s="623"/>
      <c r="DM19" s="623"/>
      <c r="DN19" s="623"/>
      <c r="DO19" s="623"/>
      <c r="DP19" s="624"/>
      <c r="DQ19" s="612" t="s">
        <v>130</v>
      </c>
      <c r="DR19" s="623"/>
      <c r="DS19" s="623"/>
      <c r="DT19" s="623"/>
      <c r="DU19" s="623"/>
      <c r="DV19" s="623"/>
      <c r="DW19" s="623"/>
      <c r="DX19" s="623"/>
      <c r="DY19" s="623"/>
      <c r="DZ19" s="623"/>
      <c r="EA19" s="623"/>
      <c r="EB19" s="623"/>
      <c r="EC19" s="672"/>
    </row>
    <row r="20" spans="2:133" ht="11.25" customHeight="1" x14ac:dyDescent="0.15">
      <c r="B20" s="620" t="s">
        <v>275</v>
      </c>
      <c r="C20" s="621"/>
      <c r="D20" s="621"/>
      <c r="E20" s="621"/>
      <c r="F20" s="621"/>
      <c r="G20" s="621"/>
      <c r="H20" s="621"/>
      <c r="I20" s="621"/>
      <c r="J20" s="621"/>
      <c r="K20" s="621"/>
      <c r="L20" s="621"/>
      <c r="M20" s="621"/>
      <c r="N20" s="621"/>
      <c r="O20" s="621"/>
      <c r="P20" s="621"/>
      <c r="Q20" s="622"/>
      <c r="R20" s="606">
        <v>1198</v>
      </c>
      <c r="S20" s="623"/>
      <c r="T20" s="623"/>
      <c r="U20" s="623"/>
      <c r="V20" s="623"/>
      <c r="W20" s="623"/>
      <c r="X20" s="623"/>
      <c r="Y20" s="624"/>
      <c r="Z20" s="644">
        <v>0</v>
      </c>
      <c r="AA20" s="644"/>
      <c r="AB20" s="644"/>
      <c r="AC20" s="644"/>
      <c r="AD20" s="645">
        <v>1198</v>
      </c>
      <c r="AE20" s="645"/>
      <c r="AF20" s="645"/>
      <c r="AG20" s="645"/>
      <c r="AH20" s="645"/>
      <c r="AI20" s="645"/>
      <c r="AJ20" s="645"/>
      <c r="AK20" s="645"/>
      <c r="AL20" s="609">
        <v>0</v>
      </c>
      <c r="AM20" s="625"/>
      <c r="AN20" s="625"/>
      <c r="AO20" s="646"/>
      <c r="AP20" s="620" t="s">
        <v>276</v>
      </c>
      <c r="AQ20" s="621"/>
      <c r="AR20" s="621"/>
      <c r="AS20" s="621"/>
      <c r="AT20" s="621"/>
      <c r="AU20" s="621"/>
      <c r="AV20" s="621"/>
      <c r="AW20" s="621"/>
      <c r="AX20" s="621"/>
      <c r="AY20" s="621"/>
      <c r="AZ20" s="621"/>
      <c r="BA20" s="621"/>
      <c r="BB20" s="621"/>
      <c r="BC20" s="621"/>
      <c r="BD20" s="621"/>
      <c r="BE20" s="621"/>
      <c r="BF20" s="622"/>
      <c r="BG20" s="606">
        <v>3812</v>
      </c>
      <c r="BH20" s="623"/>
      <c r="BI20" s="623"/>
      <c r="BJ20" s="623"/>
      <c r="BK20" s="623"/>
      <c r="BL20" s="623"/>
      <c r="BM20" s="623"/>
      <c r="BN20" s="624"/>
      <c r="BO20" s="644">
        <v>0.3</v>
      </c>
      <c r="BP20" s="644"/>
      <c r="BQ20" s="644"/>
      <c r="BR20" s="644"/>
      <c r="BS20" s="645" t="s">
        <v>130</v>
      </c>
      <c r="BT20" s="645"/>
      <c r="BU20" s="645"/>
      <c r="BV20" s="645"/>
      <c r="BW20" s="645"/>
      <c r="BX20" s="645"/>
      <c r="BY20" s="645"/>
      <c r="BZ20" s="645"/>
      <c r="CA20" s="645"/>
      <c r="CB20" s="713"/>
      <c r="CD20" s="665" t="s">
        <v>277</v>
      </c>
      <c r="CE20" s="666"/>
      <c r="CF20" s="666"/>
      <c r="CG20" s="666"/>
      <c r="CH20" s="666"/>
      <c r="CI20" s="666"/>
      <c r="CJ20" s="666"/>
      <c r="CK20" s="666"/>
      <c r="CL20" s="666"/>
      <c r="CM20" s="666"/>
      <c r="CN20" s="666"/>
      <c r="CO20" s="666"/>
      <c r="CP20" s="666"/>
      <c r="CQ20" s="667"/>
      <c r="CR20" s="606">
        <v>12619032</v>
      </c>
      <c r="CS20" s="623"/>
      <c r="CT20" s="623"/>
      <c r="CU20" s="623"/>
      <c r="CV20" s="623"/>
      <c r="CW20" s="623"/>
      <c r="CX20" s="623"/>
      <c r="CY20" s="624"/>
      <c r="CZ20" s="644">
        <v>100</v>
      </c>
      <c r="DA20" s="644"/>
      <c r="DB20" s="644"/>
      <c r="DC20" s="644"/>
      <c r="DD20" s="612">
        <v>1195200</v>
      </c>
      <c r="DE20" s="623"/>
      <c r="DF20" s="623"/>
      <c r="DG20" s="623"/>
      <c r="DH20" s="623"/>
      <c r="DI20" s="623"/>
      <c r="DJ20" s="623"/>
      <c r="DK20" s="623"/>
      <c r="DL20" s="623"/>
      <c r="DM20" s="623"/>
      <c r="DN20" s="623"/>
      <c r="DO20" s="623"/>
      <c r="DP20" s="624"/>
      <c r="DQ20" s="612">
        <v>7273764</v>
      </c>
      <c r="DR20" s="623"/>
      <c r="DS20" s="623"/>
      <c r="DT20" s="623"/>
      <c r="DU20" s="623"/>
      <c r="DV20" s="623"/>
      <c r="DW20" s="623"/>
      <c r="DX20" s="623"/>
      <c r="DY20" s="623"/>
      <c r="DZ20" s="623"/>
      <c r="EA20" s="623"/>
      <c r="EB20" s="623"/>
      <c r="EC20" s="672"/>
    </row>
    <row r="21" spans="2:133" ht="11.25" customHeight="1" x14ac:dyDescent="0.15">
      <c r="B21" s="620" t="s">
        <v>278</v>
      </c>
      <c r="C21" s="621"/>
      <c r="D21" s="621"/>
      <c r="E21" s="621"/>
      <c r="F21" s="621"/>
      <c r="G21" s="621"/>
      <c r="H21" s="621"/>
      <c r="I21" s="621"/>
      <c r="J21" s="621"/>
      <c r="K21" s="621"/>
      <c r="L21" s="621"/>
      <c r="M21" s="621"/>
      <c r="N21" s="621"/>
      <c r="O21" s="621"/>
      <c r="P21" s="621"/>
      <c r="Q21" s="622"/>
      <c r="R21" s="606">
        <v>526</v>
      </c>
      <c r="S21" s="623"/>
      <c r="T21" s="623"/>
      <c r="U21" s="623"/>
      <c r="V21" s="623"/>
      <c r="W21" s="623"/>
      <c r="X21" s="623"/>
      <c r="Y21" s="624"/>
      <c r="Z21" s="644">
        <v>0</v>
      </c>
      <c r="AA21" s="644"/>
      <c r="AB21" s="644"/>
      <c r="AC21" s="644"/>
      <c r="AD21" s="645">
        <v>526</v>
      </c>
      <c r="AE21" s="645"/>
      <c r="AF21" s="645"/>
      <c r="AG21" s="645"/>
      <c r="AH21" s="645"/>
      <c r="AI21" s="645"/>
      <c r="AJ21" s="645"/>
      <c r="AK21" s="645"/>
      <c r="AL21" s="609">
        <v>0</v>
      </c>
      <c r="AM21" s="625"/>
      <c r="AN21" s="625"/>
      <c r="AO21" s="646"/>
      <c r="AP21" s="722" t="s">
        <v>279</v>
      </c>
      <c r="AQ21" s="730"/>
      <c r="AR21" s="730"/>
      <c r="AS21" s="730"/>
      <c r="AT21" s="730"/>
      <c r="AU21" s="730"/>
      <c r="AV21" s="730"/>
      <c r="AW21" s="730"/>
      <c r="AX21" s="730"/>
      <c r="AY21" s="730"/>
      <c r="AZ21" s="730"/>
      <c r="BA21" s="730"/>
      <c r="BB21" s="730"/>
      <c r="BC21" s="730"/>
      <c r="BD21" s="730"/>
      <c r="BE21" s="730"/>
      <c r="BF21" s="724"/>
      <c r="BG21" s="606">
        <v>3812</v>
      </c>
      <c r="BH21" s="623"/>
      <c r="BI21" s="623"/>
      <c r="BJ21" s="623"/>
      <c r="BK21" s="623"/>
      <c r="BL21" s="623"/>
      <c r="BM21" s="623"/>
      <c r="BN21" s="624"/>
      <c r="BO21" s="644">
        <v>0.3</v>
      </c>
      <c r="BP21" s="644"/>
      <c r="BQ21" s="644"/>
      <c r="BR21" s="644"/>
      <c r="BS21" s="645" t="s">
        <v>130</v>
      </c>
      <c r="BT21" s="645"/>
      <c r="BU21" s="645"/>
      <c r="BV21" s="645"/>
      <c r="BW21" s="645"/>
      <c r="BX21" s="645"/>
      <c r="BY21" s="645"/>
      <c r="BZ21" s="645"/>
      <c r="CA21" s="645"/>
      <c r="CB21" s="713"/>
      <c r="CD21" s="740"/>
      <c r="CE21" s="649"/>
      <c r="CF21" s="649"/>
      <c r="CG21" s="649"/>
      <c r="CH21" s="649"/>
      <c r="CI21" s="649"/>
      <c r="CJ21" s="649"/>
      <c r="CK21" s="649"/>
      <c r="CL21" s="649"/>
      <c r="CM21" s="649"/>
      <c r="CN21" s="649"/>
      <c r="CO21" s="649"/>
      <c r="CP21" s="649"/>
      <c r="CQ21" s="650"/>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1" t="s">
        <v>280</v>
      </c>
      <c r="C22" s="692"/>
      <c r="D22" s="692"/>
      <c r="E22" s="692"/>
      <c r="F22" s="692"/>
      <c r="G22" s="692"/>
      <c r="H22" s="692"/>
      <c r="I22" s="692"/>
      <c r="J22" s="692"/>
      <c r="K22" s="692"/>
      <c r="L22" s="692"/>
      <c r="M22" s="692"/>
      <c r="N22" s="692"/>
      <c r="O22" s="692"/>
      <c r="P22" s="692"/>
      <c r="Q22" s="693"/>
      <c r="R22" s="606">
        <v>57759</v>
      </c>
      <c r="S22" s="623"/>
      <c r="T22" s="623"/>
      <c r="U22" s="623"/>
      <c r="V22" s="623"/>
      <c r="W22" s="623"/>
      <c r="X22" s="623"/>
      <c r="Y22" s="624"/>
      <c r="Z22" s="644">
        <v>0.4</v>
      </c>
      <c r="AA22" s="644"/>
      <c r="AB22" s="644"/>
      <c r="AC22" s="644"/>
      <c r="AD22" s="645">
        <v>57759</v>
      </c>
      <c r="AE22" s="645"/>
      <c r="AF22" s="645"/>
      <c r="AG22" s="645"/>
      <c r="AH22" s="645"/>
      <c r="AI22" s="645"/>
      <c r="AJ22" s="645"/>
      <c r="AK22" s="645"/>
      <c r="AL22" s="609">
        <v>0.89999997615814209</v>
      </c>
      <c r="AM22" s="625"/>
      <c r="AN22" s="625"/>
      <c r="AO22" s="646"/>
      <c r="AP22" s="722" t="s">
        <v>281</v>
      </c>
      <c r="AQ22" s="730"/>
      <c r="AR22" s="730"/>
      <c r="AS22" s="730"/>
      <c r="AT22" s="730"/>
      <c r="AU22" s="730"/>
      <c r="AV22" s="730"/>
      <c r="AW22" s="730"/>
      <c r="AX22" s="730"/>
      <c r="AY22" s="730"/>
      <c r="AZ22" s="730"/>
      <c r="BA22" s="730"/>
      <c r="BB22" s="730"/>
      <c r="BC22" s="730"/>
      <c r="BD22" s="730"/>
      <c r="BE22" s="730"/>
      <c r="BF22" s="724"/>
      <c r="BG22" s="606" t="s">
        <v>130</v>
      </c>
      <c r="BH22" s="623"/>
      <c r="BI22" s="623"/>
      <c r="BJ22" s="623"/>
      <c r="BK22" s="623"/>
      <c r="BL22" s="623"/>
      <c r="BM22" s="623"/>
      <c r="BN22" s="624"/>
      <c r="BO22" s="644" t="s">
        <v>130</v>
      </c>
      <c r="BP22" s="644"/>
      <c r="BQ22" s="644"/>
      <c r="BR22" s="644"/>
      <c r="BS22" s="645" t="s">
        <v>130</v>
      </c>
      <c r="BT22" s="645"/>
      <c r="BU22" s="645"/>
      <c r="BV22" s="645"/>
      <c r="BW22" s="645"/>
      <c r="BX22" s="645"/>
      <c r="BY22" s="645"/>
      <c r="BZ22" s="645"/>
      <c r="CA22" s="645"/>
      <c r="CB22" s="713"/>
      <c r="CD22" s="731" t="s">
        <v>282</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0" t="s">
        <v>283</v>
      </c>
      <c r="C23" s="621"/>
      <c r="D23" s="621"/>
      <c r="E23" s="621"/>
      <c r="F23" s="621"/>
      <c r="G23" s="621"/>
      <c r="H23" s="621"/>
      <c r="I23" s="621"/>
      <c r="J23" s="621"/>
      <c r="K23" s="621"/>
      <c r="L23" s="621"/>
      <c r="M23" s="621"/>
      <c r="N23" s="621"/>
      <c r="O23" s="621"/>
      <c r="P23" s="621"/>
      <c r="Q23" s="622"/>
      <c r="R23" s="606">
        <v>5024908</v>
      </c>
      <c r="S23" s="623"/>
      <c r="T23" s="623"/>
      <c r="U23" s="623"/>
      <c r="V23" s="623"/>
      <c r="W23" s="623"/>
      <c r="X23" s="623"/>
      <c r="Y23" s="624"/>
      <c r="Z23" s="644">
        <v>36.700000000000003</v>
      </c>
      <c r="AA23" s="644"/>
      <c r="AB23" s="644"/>
      <c r="AC23" s="644"/>
      <c r="AD23" s="645">
        <v>4543459</v>
      </c>
      <c r="AE23" s="645"/>
      <c r="AF23" s="645"/>
      <c r="AG23" s="645"/>
      <c r="AH23" s="645"/>
      <c r="AI23" s="645"/>
      <c r="AJ23" s="645"/>
      <c r="AK23" s="645"/>
      <c r="AL23" s="609">
        <v>71.599999999999994</v>
      </c>
      <c r="AM23" s="625"/>
      <c r="AN23" s="625"/>
      <c r="AO23" s="646"/>
      <c r="AP23" s="722" t="s">
        <v>284</v>
      </c>
      <c r="AQ23" s="730"/>
      <c r="AR23" s="730"/>
      <c r="AS23" s="730"/>
      <c r="AT23" s="730"/>
      <c r="AU23" s="730"/>
      <c r="AV23" s="730"/>
      <c r="AW23" s="730"/>
      <c r="AX23" s="730"/>
      <c r="AY23" s="730"/>
      <c r="AZ23" s="730"/>
      <c r="BA23" s="730"/>
      <c r="BB23" s="730"/>
      <c r="BC23" s="730"/>
      <c r="BD23" s="730"/>
      <c r="BE23" s="730"/>
      <c r="BF23" s="724"/>
      <c r="BG23" s="606" t="s">
        <v>130</v>
      </c>
      <c r="BH23" s="623"/>
      <c r="BI23" s="623"/>
      <c r="BJ23" s="623"/>
      <c r="BK23" s="623"/>
      <c r="BL23" s="623"/>
      <c r="BM23" s="623"/>
      <c r="BN23" s="624"/>
      <c r="BO23" s="644" t="s">
        <v>130</v>
      </c>
      <c r="BP23" s="644"/>
      <c r="BQ23" s="644"/>
      <c r="BR23" s="644"/>
      <c r="BS23" s="645" t="s">
        <v>130</v>
      </c>
      <c r="BT23" s="645"/>
      <c r="BU23" s="645"/>
      <c r="BV23" s="645"/>
      <c r="BW23" s="645"/>
      <c r="BX23" s="645"/>
      <c r="BY23" s="645"/>
      <c r="BZ23" s="645"/>
      <c r="CA23" s="645"/>
      <c r="CB23" s="713"/>
      <c r="CD23" s="731" t="s">
        <v>224</v>
      </c>
      <c r="CE23" s="732"/>
      <c r="CF23" s="732"/>
      <c r="CG23" s="732"/>
      <c r="CH23" s="732"/>
      <c r="CI23" s="732"/>
      <c r="CJ23" s="732"/>
      <c r="CK23" s="732"/>
      <c r="CL23" s="732"/>
      <c r="CM23" s="732"/>
      <c r="CN23" s="732"/>
      <c r="CO23" s="732"/>
      <c r="CP23" s="732"/>
      <c r="CQ23" s="733"/>
      <c r="CR23" s="731" t="s">
        <v>285</v>
      </c>
      <c r="CS23" s="732"/>
      <c r="CT23" s="732"/>
      <c r="CU23" s="732"/>
      <c r="CV23" s="732"/>
      <c r="CW23" s="732"/>
      <c r="CX23" s="732"/>
      <c r="CY23" s="733"/>
      <c r="CZ23" s="731" t="s">
        <v>286</v>
      </c>
      <c r="DA23" s="732"/>
      <c r="DB23" s="732"/>
      <c r="DC23" s="733"/>
      <c r="DD23" s="731" t="s">
        <v>287</v>
      </c>
      <c r="DE23" s="732"/>
      <c r="DF23" s="732"/>
      <c r="DG23" s="732"/>
      <c r="DH23" s="732"/>
      <c r="DI23" s="732"/>
      <c r="DJ23" s="732"/>
      <c r="DK23" s="733"/>
      <c r="DL23" s="734" t="s">
        <v>288</v>
      </c>
      <c r="DM23" s="735"/>
      <c r="DN23" s="735"/>
      <c r="DO23" s="735"/>
      <c r="DP23" s="735"/>
      <c r="DQ23" s="735"/>
      <c r="DR23" s="735"/>
      <c r="DS23" s="735"/>
      <c r="DT23" s="735"/>
      <c r="DU23" s="735"/>
      <c r="DV23" s="736"/>
      <c r="DW23" s="731" t="s">
        <v>289</v>
      </c>
      <c r="DX23" s="732"/>
      <c r="DY23" s="732"/>
      <c r="DZ23" s="732"/>
      <c r="EA23" s="732"/>
      <c r="EB23" s="732"/>
      <c r="EC23" s="733"/>
    </row>
    <row r="24" spans="2:133" ht="11.25" customHeight="1" x14ac:dyDescent="0.15">
      <c r="B24" s="620" t="s">
        <v>290</v>
      </c>
      <c r="C24" s="621"/>
      <c r="D24" s="621"/>
      <c r="E24" s="621"/>
      <c r="F24" s="621"/>
      <c r="G24" s="621"/>
      <c r="H24" s="621"/>
      <c r="I24" s="621"/>
      <c r="J24" s="621"/>
      <c r="K24" s="621"/>
      <c r="L24" s="621"/>
      <c r="M24" s="621"/>
      <c r="N24" s="621"/>
      <c r="O24" s="621"/>
      <c r="P24" s="621"/>
      <c r="Q24" s="622"/>
      <c r="R24" s="606">
        <v>4543459</v>
      </c>
      <c r="S24" s="623"/>
      <c r="T24" s="623"/>
      <c r="U24" s="623"/>
      <c r="V24" s="623"/>
      <c r="W24" s="623"/>
      <c r="X24" s="623"/>
      <c r="Y24" s="624"/>
      <c r="Z24" s="644">
        <v>33.200000000000003</v>
      </c>
      <c r="AA24" s="644"/>
      <c r="AB24" s="644"/>
      <c r="AC24" s="644"/>
      <c r="AD24" s="645">
        <v>4543459</v>
      </c>
      <c r="AE24" s="645"/>
      <c r="AF24" s="645"/>
      <c r="AG24" s="645"/>
      <c r="AH24" s="645"/>
      <c r="AI24" s="645"/>
      <c r="AJ24" s="645"/>
      <c r="AK24" s="645"/>
      <c r="AL24" s="609">
        <v>71.599999999999994</v>
      </c>
      <c r="AM24" s="625"/>
      <c r="AN24" s="625"/>
      <c r="AO24" s="646"/>
      <c r="AP24" s="722" t="s">
        <v>291</v>
      </c>
      <c r="AQ24" s="730"/>
      <c r="AR24" s="730"/>
      <c r="AS24" s="730"/>
      <c r="AT24" s="730"/>
      <c r="AU24" s="730"/>
      <c r="AV24" s="730"/>
      <c r="AW24" s="730"/>
      <c r="AX24" s="730"/>
      <c r="AY24" s="730"/>
      <c r="AZ24" s="730"/>
      <c r="BA24" s="730"/>
      <c r="BB24" s="730"/>
      <c r="BC24" s="730"/>
      <c r="BD24" s="730"/>
      <c r="BE24" s="730"/>
      <c r="BF24" s="724"/>
      <c r="BG24" s="606" t="s">
        <v>130</v>
      </c>
      <c r="BH24" s="623"/>
      <c r="BI24" s="623"/>
      <c r="BJ24" s="623"/>
      <c r="BK24" s="623"/>
      <c r="BL24" s="623"/>
      <c r="BM24" s="623"/>
      <c r="BN24" s="624"/>
      <c r="BO24" s="644" t="s">
        <v>130</v>
      </c>
      <c r="BP24" s="644"/>
      <c r="BQ24" s="644"/>
      <c r="BR24" s="644"/>
      <c r="BS24" s="645" t="s">
        <v>130</v>
      </c>
      <c r="BT24" s="645"/>
      <c r="BU24" s="645"/>
      <c r="BV24" s="645"/>
      <c r="BW24" s="645"/>
      <c r="BX24" s="645"/>
      <c r="BY24" s="645"/>
      <c r="BZ24" s="645"/>
      <c r="CA24" s="645"/>
      <c r="CB24" s="713"/>
      <c r="CD24" s="688" t="s">
        <v>292</v>
      </c>
      <c r="CE24" s="689"/>
      <c r="CF24" s="689"/>
      <c r="CG24" s="689"/>
      <c r="CH24" s="689"/>
      <c r="CI24" s="689"/>
      <c r="CJ24" s="689"/>
      <c r="CK24" s="689"/>
      <c r="CL24" s="689"/>
      <c r="CM24" s="689"/>
      <c r="CN24" s="689"/>
      <c r="CO24" s="689"/>
      <c r="CP24" s="689"/>
      <c r="CQ24" s="690"/>
      <c r="CR24" s="679">
        <v>4810865</v>
      </c>
      <c r="CS24" s="680"/>
      <c r="CT24" s="680"/>
      <c r="CU24" s="680"/>
      <c r="CV24" s="680"/>
      <c r="CW24" s="680"/>
      <c r="CX24" s="680"/>
      <c r="CY24" s="725"/>
      <c r="CZ24" s="726">
        <v>38.1</v>
      </c>
      <c r="DA24" s="711"/>
      <c r="DB24" s="711"/>
      <c r="DC24" s="727"/>
      <c r="DD24" s="728">
        <v>3151901</v>
      </c>
      <c r="DE24" s="680"/>
      <c r="DF24" s="680"/>
      <c r="DG24" s="680"/>
      <c r="DH24" s="680"/>
      <c r="DI24" s="680"/>
      <c r="DJ24" s="680"/>
      <c r="DK24" s="725"/>
      <c r="DL24" s="728">
        <v>3146948</v>
      </c>
      <c r="DM24" s="680"/>
      <c r="DN24" s="680"/>
      <c r="DO24" s="680"/>
      <c r="DP24" s="680"/>
      <c r="DQ24" s="680"/>
      <c r="DR24" s="680"/>
      <c r="DS24" s="680"/>
      <c r="DT24" s="680"/>
      <c r="DU24" s="680"/>
      <c r="DV24" s="725"/>
      <c r="DW24" s="726">
        <v>47.9</v>
      </c>
      <c r="DX24" s="711"/>
      <c r="DY24" s="711"/>
      <c r="DZ24" s="711"/>
      <c r="EA24" s="711"/>
      <c r="EB24" s="711"/>
      <c r="EC24" s="729"/>
    </row>
    <row r="25" spans="2:133" ht="11.25" customHeight="1" x14ac:dyDescent="0.15">
      <c r="B25" s="620" t="s">
        <v>293</v>
      </c>
      <c r="C25" s="621"/>
      <c r="D25" s="621"/>
      <c r="E25" s="621"/>
      <c r="F25" s="621"/>
      <c r="G25" s="621"/>
      <c r="H25" s="621"/>
      <c r="I25" s="621"/>
      <c r="J25" s="621"/>
      <c r="K25" s="621"/>
      <c r="L25" s="621"/>
      <c r="M25" s="621"/>
      <c r="N25" s="621"/>
      <c r="O25" s="621"/>
      <c r="P25" s="621"/>
      <c r="Q25" s="622"/>
      <c r="R25" s="606">
        <v>481449</v>
      </c>
      <c r="S25" s="623"/>
      <c r="T25" s="623"/>
      <c r="U25" s="623"/>
      <c r="V25" s="623"/>
      <c r="W25" s="623"/>
      <c r="X25" s="623"/>
      <c r="Y25" s="624"/>
      <c r="Z25" s="644">
        <v>3.5</v>
      </c>
      <c r="AA25" s="644"/>
      <c r="AB25" s="644"/>
      <c r="AC25" s="644"/>
      <c r="AD25" s="645" t="s">
        <v>130</v>
      </c>
      <c r="AE25" s="645"/>
      <c r="AF25" s="645"/>
      <c r="AG25" s="645"/>
      <c r="AH25" s="645"/>
      <c r="AI25" s="645"/>
      <c r="AJ25" s="645"/>
      <c r="AK25" s="645"/>
      <c r="AL25" s="609" t="s">
        <v>130</v>
      </c>
      <c r="AM25" s="625"/>
      <c r="AN25" s="625"/>
      <c r="AO25" s="646"/>
      <c r="AP25" s="722" t="s">
        <v>294</v>
      </c>
      <c r="AQ25" s="730"/>
      <c r="AR25" s="730"/>
      <c r="AS25" s="730"/>
      <c r="AT25" s="730"/>
      <c r="AU25" s="730"/>
      <c r="AV25" s="730"/>
      <c r="AW25" s="730"/>
      <c r="AX25" s="730"/>
      <c r="AY25" s="730"/>
      <c r="AZ25" s="730"/>
      <c r="BA25" s="730"/>
      <c r="BB25" s="730"/>
      <c r="BC25" s="730"/>
      <c r="BD25" s="730"/>
      <c r="BE25" s="730"/>
      <c r="BF25" s="724"/>
      <c r="BG25" s="606" t="s">
        <v>130</v>
      </c>
      <c r="BH25" s="623"/>
      <c r="BI25" s="623"/>
      <c r="BJ25" s="623"/>
      <c r="BK25" s="623"/>
      <c r="BL25" s="623"/>
      <c r="BM25" s="623"/>
      <c r="BN25" s="624"/>
      <c r="BO25" s="644" t="s">
        <v>130</v>
      </c>
      <c r="BP25" s="644"/>
      <c r="BQ25" s="644"/>
      <c r="BR25" s="644"/>
      <c r="BS25" s="645" t="s">
        <v>130</v>
      </c>
      <c r="BT25" s="645"/>
      <c r="BU25" s="645"/>
      <c r="BV25" s="645"/>
      <c r="BW25" s="645"/>
      <c r="BX25" s="645"/>
      <c r="BY25" s="645"/>
      <c r="BZ25" s="645"/>
      <c r="CA25" s="645"/>
      <c r="CB25" s="713"/>
      <c r="CD25" s="665" t="s">
        <v>295</v>
      </c>
      <c r="CE25" s="666"/>
      <c r="CF25" s="666"/>
      <c r="CG25" s="666"/>
      <c r="CH25" s="666"/>
      <c r="CI25" s="666"/>
      <c r="CJ25" s="666"/>
      <c r="CK25" s="666"/>
      <c r="CL25" s="666"/>
      <c r="CM25" s="666"/>
      <c r="CN25" s="666"/>
      <c r="CO25" s="666"/>
      <c r="CP25" s="666"/>
      <c r="CQ25" s="667"/>
      <c r="CR25" s="606">
        <v>1625574</v>
      </c>
      <c r="CS25" s="607"/>
      <c r="CT25" s="607"/>
      <c r="CU25" s="607"/>
      <c r="CV25" s="607"/>
      <c r="CW25" s="607"/>
      <c r="CX25" s="607"/>
      <c r="CY25" s="608"/>
      <c r="CZ25" s="609">
        <v>12.9</v>
      </c>
      <c r="DA25" s="610"/>
      <c r="DB25" s="610"/>
      <c r="DC25" s="611"/>
      <c r="DD25" s="612">
        <v>1485054</v>
      </c>
      <c r="DE25" s="607"/>
      <c r="DF25" s="607"/>
      <c r="DG25" s="607"/>
      <c r="DH25" s="607"/>
      <c r="DI25" s="607"/>
      <c r="DJ25" s="607"/>
      <c r="DK25" s="608"/>
      <c r="DL25" s="612">
        <v>1480101</v>
      </c>
      <c r="DM25" s="607"/>
      <c r="DN25" s="607"/>
      <c r="DO25" s="607"/>
      <c r="DP25" s="607"/>
      <c r="DQ25" s="607"/>
      <c r="DR25" s="607"/>
      <c r="DS25" s="607"/>
      <c r="DT25" s="607"/>
      <c r="DU25" s="607"/>
      <c r="DV25" s="608"/>
      <c r="DW25" s="609">
        <v>22.6</v>
      </c>
      <c r="DX25" s="610"/>
      <c r="DY25" s="610"/>
      <c r="DZ25" s="610"/>
      <c r="EA25" s="610"/>
      <c r="EB25" s="610"/>
      <c r="EC25" s="673"/>
    </row>
    <row r="26" spans="2:133" ht="11.25" customHeight="1" x14ac:dyDescent="0.15">
      <c r="B26" s="620" t="s">
        <v>296</v>
      </c>
      <c r="C26" s="621"/>
      <c r="D26" s="621"/>
      <c r="E26" s="621"/>
      <c r="F26" s="621"/>
      <c r="G26" s="621"/>
      <c r="H26" s="621"/>
      <c r="I26" s="621"/>
      <c r="J26" s="621"/>
      <c r="K26" s="621"/>
      <c r="L26" s="621"/>
      <c r="M26" s="621"/>
      <c r="N26" s="621"/>
      <c r="O26" s="621"/>
      <c r="P26" s="621"/>
      <c r="Q26" s="622"/>
      <c r="R26" s="606" t="s">
        <v>130</v>
      </c>
      <c r="S26" s="623"/>
      <c r="T26" s="623"/>
      <c r="U26" s="623"/>
      <c r="V26" s="623"/>
      <c r="W26" s="623"/>
      <c r="X26" s="623"/>
      <c r="Y26" s="624"/>
      <c r="Z26" s="644" t="s">
        <v>130</v>
      </c>
      <c r="AA26" s="644"/>
      <c r="AB26" s="644"/>
      <c r="AC26" s="644"/>
      <c r="AD26" s="645" t="s">
        <v>130</v>
      </c>
      <c r="AE26" s="645"/>
      <c r="AF26" s="645"/>
      <c r="AG26" s="645"/>
      <c r="AH26" s="645"/>
      <c r="AI26" s="645"/>
      <c r="AJ26" s="645"/>
      <c r="AK26" s="645"/>
      <c r="AL26" s="609" t="s">
        <v>130</v>
      </c>
      <c r="AM26" s="625"/>
      <c r="AN26" s="625"/>
      <c r="AO26" s="646"/>
      <c r="AP26" s="722" t="s">
        <v>297</v>
      </c>
      <c r="AQ26" s="723"/>
      <c r="AR26" s="723"/>
      <c r="AS26" s="723"/>
      <c r="AT26" s="723"/>
      <c r="AU26" s="723"/>
      <c r="AV26" s="723"/>
      <c r="AW26" s="723"/>
      <c r="AX26" s="723"/>
      <c r="AY26" s="723"/>
      <c r="AZ26" s="723"/>
      <c r="BA26" s="723"/>
      <c r="BB26" s="723"/>
      <c r="BC26" s="723"/>
      <c r="BD26" s="723"/>
      <c r="BE26" s="723"/>
      <c r="BF26" s="724"/>
      <c r="BG26" s="606" t="s">
        <v>130</v>
      </c>
      <c r="BH26" s="623"/>
      <c r="BI26" s="623"/>
      <c r="BJ26" s="623"/>
      <c r="BK26" s="623"/>
      <c r="BL26" s="623"/>
      <c r="BM26" s="623"/>
      <c r="BN26" s="624"/>
      <c r="BO26" s="644" t="s">
        <v>130</v>
      </c>
      <c r="BP26" s="644"/>
      <c r="BQ26" s="644"/>
      <c r="BR26" s="644"/>
      <c r="BS26" s="645" t="s">
        <v>130</v>
      </c>
      <c r="BT26" s="645"/>
      <c r="BU26" s="645"/>
      <c r="BV26" s="645"/>
      <c r="BW26" s="645"/>
      <c r="BX26" s="645"/>
      <c r="BY26" s="645"/>
      <c r="BZ26" s="645"/>
      <c r="CA26" s="645"/>
      <c r="CB26" s="713"/>
      <c r="CD26" s="665" t="s">
        <v>298</v>
      </c>
      <c r="CE26" s="666"/>
      <c r="CF26" s="666"/>
      <c r="CG26" s="666"/>
      <c r="CH26" s="666"/>
      <c r="CI26" s="666"/>
      <c r="CJ26" s="666"/>
      <c r="CK26" s="666"/>
      <c r="CL26" s="666"/>
      <c r="CM26" s="666"/>
      <c r="CN26" s="666"/>
      <c r="CO26" s="666"/>
      <c r="CP26" s="666"/>
      <c r="CQ26" s="667"/>
      <c r="CR26" s="606">
        <v>997354</v>
      </c>
      <c r="CS26" s="623"/>
      <c r="CT26" s="623"/>
      <c r="CU26" s="623"/>
      <c r="CV26" s="623"/>
      <c r="CW26" s="623"/>
      <c r="CX26" s="623"/>
      <c r="CY26" s="624"/>
      <c r="CZ26" s="609">
        <v>7.9</v>
      </c>
      <c r="DA26" s="610"/>
      <c r="DB26" s="610"/>
      <c r="DC26" s="611"/>
      <c r="DD26" s="612">
        <v>912609</v>
      </c>
      <c r="DE26" s="623"/>
      <c r="DF26" s="623"/>
      <c r="DG26" s="623"/>
      <c r="DH26" s="623"/>
      <c r="DI26" s="623"/>
      <c r="DJ26" s="623"/>
      <c r="DK26" s="624"/>
      <c r="DL26" s="612" t="s">
        <v>130</v>
      </c>
      <c r="DM26" s="623"/>
      <c r="DN26" s="623"/>
      <c r="DO26" s="623"/>
      <c r="DP26" s="623"/>
      <c r="DQ26" s="623"/>
      <c r="DR26" s="623"/>
      <c r="DS26" s="623"/>
      <c r="DT26" s="623"/>
      <c r="DU26" s="623"/>
      <c r="DV26" s="624"/>
      <c r="DW26" s="609" t="s">
        <v>130</v>
      </c>
      <c r="DX26" s="610"/>
      <c r="DY26" s="610"/>
      <c r="DZ26" s="610"/>
      <c r="EA26" s="610"/>
      <c r="EB26" s="610"/>
      <c r="EC26" s="673"/>
    </row>
    <row r="27" spans="2:133" ht="11.25" customHeight="1" x14ac:dyDescent="0.15">
      <c r="B27" s="620" t="s">
        <v>299</v>
      </c>
      <c r="C27" s="621"/>
      <c r="D27" s="621"/>
      <c r="E27" s="621"/>
      <c r="F27" s="621"/>
      <c r="G27" s="621"/>
      <c r="H27" s="621"/>
      <c r="I27" s="621"/>
      <c r="J27" s="621"/>
      <c r="K27" s="621"/>
      <c r="L27" s="621"/>
      <c r="M27" s="621"/>
      <c r="N27" s="621"/>
      <c r="O27" s="621"/>
      <c r="P27" s="621"/>
      <c r="Q27" s="622"/>
      <c r="R27" s="606">
        <v>6729268</v>
      </c>
      <c r="S27" s="623"/>
      <c r="T27" s="623"/>
      <c r="U27" s="623"/>
      <c r="V27" s="623"/>
      <c r="W27" s="623"/>
      <c r="X27" s="623"/>
      <c r="Y27" s="624"/>
      <c r="Z27" s="644">
        <v>49.1</v>
      </c>
      <c r="AA27" s="644"/>
      <c r="AB27" s="644"/>
      <c r="AC27" s="644"/>
      <c r="AD27" s="645">
        <v>6247819</v>
      </c>
      <c r="AE27" s="645"/>
      <c r="AF27" s="645"/>
      <c r="AG27" s="645"/>
      <c r="AH27" s="645"/>
      <c r="AI27" s="645"/>
      <c r="AJ27" s="645"/>
      <c r="AK27" s="645"/>
      <c r="AL27" s="609">
        <v>98.400001525878906</v>
      </c>
      <c r="AM27" s="625"/>
      <c r="AN27" s="625"/>
      <c r="AO27" s="646"/>
      <c r="AP27" s="620" t="s">
        <v>300</v>
      </c>
      <c r="AQ27" s="621"/>
      <c r="AR27" s="621"/>
      <c r="AS27" s="621"/>
      <c r="AT27" s="621"/>
      <c r="AU27" s="621"/>
      <c r="AV27" s="621"/>
      <c r="AW27" s="621"/>
      <c r="AX27" s="621"/>
      <c r="AY27" s="621"/>
      <c r="AZ27" s="621"/>
      <c r="BA27" s="621"/>
      <c r="BB27" s="621"/>
      <c r="BC27" s="621"/>
      <c r="BD27" s="621"/>
      <c r="BE27" s="621"/>
      <c r="BF27" s="622"/>
      <c r="BG27" s="606">
        <v>1217849</v>
      </c>
      <c r="BH27" s="623"/>
      <c r="BI27" s="623"/>
      <c r="BJ27" s="623"/>
      <c r="BK27" s="623"/>
      <c r="BL27" s="623"/>
      <c r="BM27" s="623"/>
      <c r="BN27" s="624"/>
      <c r="BO27" s="644">
        <v>100</v>
      </c>
      <c r="BP27" s="644"/>
      <c r="BQ27" s="644"/>
      <c r="BR27" s="644"/>
      <c r="BS27" s="645" t="s">
        <v>130</v>
      </c>
      <c r="BT27" s="645"/>
      <c r="BU27" s="645"/>
      <c r="BV27" s="645"/>
      <c r="BW27" s="645"/>
      <c r="BX27" s="645"/>
      <c r="BY27" s="645"/>
      <c r="BZ27" s="645"/>
      <c r="CA27" s="645"/>
      <c r="CB27" s="713"/>
      <c r="CD27" s="665" t="s">
        <v>301</v>
      </c>
      <c r="CE27" s="666"/>
      <c r="CF27" s="666"/>
      <c r="CG27" s="666"/>
      <c r="CH27" s="666"/>
      <c r="CI27" s="666"/>
      <c r="CJ27" s="666"/>
      <c r="CK27" s="666"/>
      <c r="CL27" s="666"/>
      <c r="CM27" s="666"/>
      <c r="CN27" s="666"/>
      <c r="CO27" s="666"/>
      <c r="CP27" s="666"/>
      <c r="CQ27" s="667"/>
      <c r="CR27" s="606">
        <v>1934595</v>
      </c>
      <c r="CS27" s="607"/>
      <c r="CT27" s="607"/>
      <c r="CU27" s="607"/>
      <c r="CV27" s="607"/>
      <c r="CW27" s="607"/>
      <c r="CX27" s="607"/>
      <c r="CY27" s="608"/>
      <c r="CZ27" s="609">
        <v>15.3</v>
      </c>
      <c r="DA27" s="610"/>
      <c r="DB27" s="610"/>
      <c r="DC27" s="611"/>
      <c r="DD27" s="612">
        <v>451192</v>
      </c>
      <c r="DE27" s="607"/>
      <c r="DF27" s="607"/>
      <c r="DG27" s="607"/>
      <c r="DH27" s="607"/>
      <c r="DI27" s="607"/>
      <c r="DJ27" s="607"/>
      <c r="DK27" s="608"/>
      <c r="DL27" s="612">
        <v>451192</v>
      </c>
      <c r="DM27" s="607"/>
      <c r="DN27" s="607"/>
      <c r="DO27" s="607"/>
      <c r="DP27" s="607"/>
      <c r="DQ27" s="607"/>
      <c r="DR27" s="607"/>
      <c r="DS27" s="607"/>
      <c r="DT27" s="607"/>
      <c r="DU27" s="607"/>
      <c r="DV27" s="608"/>
      <c r="DW27" s="609">
        <v>6.9</v>
      </c>
      <c r="DX27" s="610"/>
      <c r="DY27" s="610"/>
      <c r="DZ27" s="610"/>
      <c r="EA27" s="610"/>
      <c r="EB27" s="610"/>
      <c r="EC27" s="673"/>
    </row>
    <row r="28" spans="2:133" ht="11.25" customHeight="1" x14ac:dyDescent="0.15">
      <c r="B28" s="620" t="s">
        <v>302</v>
      </c>
      <c r="C28" s="621"/>
      <c r="D28" s="621"/>
      <c r="E28" s="621"/>
      <c r="F28" s="621"/>
      <c r="G28" s="621"/>
      <c r="H28" s="621"/>
      <c r="I28" s="621"/>
      <c r="J28" s="621"/>
      <c r="K28" s="621"/>
      <c r="L28" s="621"/>
      <c r="M28" s="621"/>
      <c r="N28" s="621"/>
      <c r="O28" s="621"/>
      <c r="P28" s="621"/>
      <c r="Q28" s="622"/>
      <c r="R28" s="606">
        <v>1286</v>
      </c>
      <c r="S28" s="623"/>
      <c r="T28" s="623"/>
      <c r="U28" s="623"/>
      <c r="V28" s="623"/>
      <c r="W28" s="623"/>
      <c r="X28" s="623"/>
      <c r="Y28" s="624"/>
      <c r="Z28" s="644">
        <v>0</v>
      </c>
      <c r="AA28" s="644"/>
      <c r="AB28" s="644"/>
      <c r="AC28" s="644"/>
      <c r="AD28" s="645">
        <v>1286</v>
      </c>
      <c r="AE28" s="645"/>
      <c r="AF28" s="645"/>
      <c r="AG28" s="645"/>
      <c r="AH28" s="645"/>
      <c r="AI28" s="645"/>
      <c r="AJ28" s="645"/>
      <c r="AK28" s="645"/>
      <c r="AL28" s="609">
        <v>0</v>
      </c>
      <c r="AM28" s="625"/>
      <c r="AN28" s="625"/>
      <c r="AO28" s="646"/>
      <c r="AP28" s="620"/>
      <c r="AQ28" s="621"/>
      <c r="AR28" s="621"/>
      <c r="AS28" s="621"/>
      <c r="AT28" s="621"/>
      <c r="AU28" s="621"/>
      <c r="AV28" s="621"/>
      <c r="AW28" s="621"/>
      <c r="AX28" s="621"/>
      <c r="AY28" s="621"/>
      <c r="AZ28" s="621"/>
      <c r="BA28" s="621"/>
      <c r="BB28" s="621"/>
      <c r="BC28" s="621"/>
      <c r="BD28" s="621"/>
      <c r="BE28" s="621"/>
      <c r="BF28" s="622"/>
      <c r="BG28" s="606"/>
      <c r="BH28" s="623"/>
      <c r="BI28" s="623"/>
      <c r="BJ28" s="623"/>
      <c r="BK28" s="623"/>
      <c r="BL28" s="623"/>
      <c r="BM28" s="623"/>
      <c r="BN28" s="624"/>
      <c r="BO28" s="644"/>
      <c r="BP28" s="644"/>
      <c r="BQ28" s="644"/>
      <c r="BR28" s="644"/>
      <c r="BS28" s="612"/>
      <c r="BT28" s="623"/>
      <c r="BU28" s="623"/>
      <c r="BV28" s="623"/>
      <c r="BW28" s="623"/>
      <c r="BX28" s="623"/>
      <c r="BY28" s="623"/>
      <c r="BZ28" s="623"/>
      <c r="CA28" s="623"/>
      <c r="CB28" s="672"/>
      <c r="CD28" s="665" t="s">
        <v>303</v>
      </c>
      <c r="CE28" s="666"/>
      <c r="CF28" s="666"/>
      <c r="CG28" s="666"/>
      <c r="CH28" s="666"/>
      <c r="CI28" s="666"/>
      <c r="CJ28" s="666"/>
      <c r="CK28" s="666"/>
      <c r="CL28" s="666"/>
      <c r="CM28" s="666"/>
      <c r="CN28" s="666"/>
      <c r="CO28" s="666"/>
      <c r="CP28" s="666"/>
      <c r="CQ28" s="667"/>
      <c r="CR28" s="606">
        <v>1250696</v>
      </c>
      <c r="CS28" s="623"/>
      <c r="CT28" s="623"/>
      <c r="CU28" s="623"/>
      <c r="CV28" s="623"/>
      <c r="CW28" s="623"/>
      <c r="CX28" s="623"/>
      <c r="CY28" s="624"/>
      <c r="CZ28" s="609">
        <v>9.9</v>
      </c>
      <c r="DA28" s="610"/>
      <c r="DB28" s="610"/>
      <c r="DC28" s="611"/>
      <c r="DD28" s="612">
        <v>1215655</v>
      </c>
      <c r="DE28" s="623"/>
      <c r="DF28" s="623"/>
      <c r="DG28" s="623"/>
      <c r="DH28" s="623"/>
      <c r="DI28" s="623"/>
      <c r="DJ28" s="623"/>
      <c r="DK28" s="624"/>
      <c r="DL28" s="612">
        <v>1215655</v>
      </c>
      <c r="DM28" s="623"/>
      <c r="DN28" s="623"/>
      <c r="DO28" s="623"/>
      <c r="DP28" s="623"/>
      <c r="DQ28" s="623"/>
      <c r="DR28" s="623"/>
      <c r="DS28" s="623"/>
      <c r="DT28" s="623"/>
      <c r="DU28" s="623"/>
      <c r="DV28" s="624"/>
      <c r="DW28" s="609">
        <v>18.5</v>
      </c>
      <c r="DX28" s="610"/>
      <c r="DY28" s="610"/>
      <c r="DZ28" s="610"/>
      <c r="EA28" s="610"/>
      <c r="EB28" s="610"/>
      <c r="EC28" s="673"/>
    </row>
    <row r="29" spans="2:133" ht="11.25" customHeight="1" x14ac:dyDescent="0.15">
      <c r="B29" s="620" t="s">
        <v>304</v>
      </c>
      <c r="C29" s="621"/>
      <c r="D29" s="621"/>
      <c r="E29" s="621"/>
      <c r="F29" s="621"/>
      <c r="G29" s="621"/>
      <c r="H29" s="621"/>
      <c r="I29" s="621"/>
      <c r="J29" s="621"/>
      <c r="K29" s="621"/>
      <c r="L29" s="621"/>
      <c r="M29" s="621"/>
      <c r="N29" s="621"/>
      <c r="O29" s="621"/>
      <c r="P29" s="621"/>
      <c r="Q29" s="622"/>
      <c r="R29" s="606">
        <v>22036</v>
      </c>
      <c r="S29" s="623"/>
      <c r="T29" s="623"/>
      <c r="U29" s="623"/>
      <c r="V29" s="623"/>
      <c r="W29" s="623"/>
      <c r="X29" s="623"/>
      <c r="Y29" s="624"/>
      <c r="Z29" s="644">
        <v>0.2</v>
      </c>
      <c r="AA29" s="644"/>
      <c r="AB29" s="644"/>
      <c r="AC29" s="644"/>
      <c r="AD29" s="645" t="s">
        <v>130</v>
      </c>
      <c r="AE29" s="645"/>
      <c r="AF29" s="645"/>
      <c r="AG29" s="645"/>
      <c r="AH29" s="645"/>
      <c r="AI29" s="645"/>
      <c r="AJ29" s="645"/>
      <c r="AK29" s="645"/>
      <c r="AL29" s="609" t="s">
        <v>130</v>
      </c>
      <c r="AM29" s="625"/>
      <c r="AN29" s="625"/>
      <c r="AO29" s="646"/>
      <c r="AP29" s="628"/>
      <c r="AQ29" s="629"/>
      <c r="AR29" s="629"/>
      <c r="AS29" s="629"/>
      <c r="AT29" s="629"/>
      <c r="AU29" s="629"/>
      <c r="AV29" s="629"/>
      <c r="AW29" s="629"/>
      <c r="AX29" s="629"/>
      <c r="AY29" s="629"/>
      <c r="AZ29" s="629"/>
      <c r="BA29" s="629"/>
      <c r="BB29" s="629"/>
      <c r="BC29" s="629"/>
      <c r="BD29" s="629"/>
      <c r="BE29" s="629"/>
      <c r="BF29" s="630"/>
      <c r="BG29" s="606"/>
      <c r="BH29" s="623"/>
      <c r="BI29" s="623"/>
      <c r="BJ29" s="623"/>
      <c r="BK29" s="623"/>
      <c r="BL29" s="623"/>
      <c r="BM29" s="623"/>
      <c r="BN29" s="624"/>
      <c r="BO29" s="644"/>
      <c r="BP29" s="644"/>
      <c r="BQ29" s="644"/>
      <c r="BR29" s="644"/>
      <c r="BS29" s="645"/>
      <c r="BT29" s="645"/>
      <c r="BU29" s="645"/>
      <c r="BV29" s="645"/>
      <c r="BW29" s="645"/>
      <c r="BX29" s="645"/>
      <c r="BY29" s="645"/>
      <c r="BZ29" s="645"/>
      <c r="CA29" s="645"/>
      <c r="CB29" s="713"/>
      <c r="CD29" s="714" t="s">
        <v>305</v>
      </c>
      <c r="CE29" s="715"/>
      <c r="CF29" s="665" t="s">
        <v>70</v>
      </c>
      <c r="CG29" s="666"/>
      <c r="CH29" s="666"/>
      <c r="CI29" s="666"/>
      <c r="CJ29" s="666"/>
      <c r="CK29" s="666"/>
      <c r="CL29" s="666"/>
      <c r="CM29" s="666"/>
      <c r="CN29" s="666"/>
      <c r="CO29" s="666"/>
      <c r="CP29" s="666"/>
      <c r="CQ29" s="667"/>
      <c r="CR29" s="606">
        <v>1250617</v>
      </c>
      <c r="CS29" s="607"/>
      <c r="CT29" s="607"/>
      <c r="CU29" s="607"/>
      <c r="CV29" s="607"/>
      <c r="CW29" s="607"/>
      <c r="CX29" s="607"/>
      <c r="CY29" s="608"/>
      <c r="CZ29" s="609">
        <v>9.9</v>
      </c>
      <c r="DA29" s="610"/>
      <c r="DB29" s="610"/>
      <c r="DC29" s="611"/>
      <c r="DD29" s="612">
        <v>1215576</v>
      </c>
      <c r="DE29" s="607"/>
      <c r="DF29" s="607"/>
      <c r="DG29" s="607"/>
      <c r="DH29" s="607"/>
      <c r="DI29" s="607"/>
      <c r="DJ29" s="607"/>
      <c r="DK29" s="608"/>
      <c r="DL29" s="612">
        <v>1215576</v>
      </c>
      <c r="DM29" s="607"/>
      <c r="DN29" s="607"/>
      <c r="DO29" s="607"/>
      <c r="DP29" s="607"/>
      <c r="DQ29" s="607"/>
      <c r="DR29" s="607"/>
      <c r="DS29" s="607"/>
      <c r="DT29" s="607"/>
      <c r="DU29" s="607"/>
      <c r="DV29" s="608"/>
      <c r="DW29" s="609">
        <v>18.5</v>
      </c>
      <c r="DX29" s="610"/>
      <c r="DY29" s="610"/>
      <c r="DZ29" s="610"/>
      <c r="EA29" s="610"/>
      <c r="EB29" s="610"/>
      <c r="EC29" s="673"/>
    </row>
    <row r="30" spans="2:133" ht="11.25" customHeight="1" x14ac:dyDescent="0.15">
      <c r="B30" s="620" t="s">
        <v>306</v>
      </c>
      <c r="C30" s="621"/>
      <c r="D30" s="621"/>
      <c r="E30" s="621"/>
      <c r="F30" s="621"/>
      <c r="G30" s="621"/>
      <c r="H30" s="621"/>
      <c r="I30" s="621"/>
      <c r="J30" s="621"/>
      <c r="K30" s="621"/>
      <c r="L30" s="621"/>
      <c r="M30" s="621"/>
      <c r="N30" s="621"/>
      <c r="O30" s="621"/>
      <c r="P30" s="621"/>
      <c r="Q30" s="622"/>
      <c r="R30" s="606">
        <v>193408</v>
      </c>
      <c r="S30" s="623"/>
      <c r="T30" s="623"/>
      <c r="U30" s="623"/>
      <c r="V30" s="623"/>
      <c r="W30" s="623"/>
      <c r="X30" s="623"/>
      <c r="Y30" s="624"/>
      <c r="Z30" s="644">
        <v>1.4</v>
      </c>
      <c r="AA30" s="644"/>
      <c r="AB30" s="644"/>
      <c r="AC30" s="644"/>
      <c r="AD30" s="645">
        <v>950</v>
      </c>
      <c r="AE30" s="645"/>
      <c r="AF30" s="645"/>
      <c r="AG30" s="645"/>
      <c r="AH30" s="645"/>
      <c r="AI30" s="645"/>
      <c r="AJ30" s="645"/>
      <c r="AK30" s="645"/>
      <c r="AL30" s="609">
        <v>0</v>
      </c>
      <c r="AM30" s="625"/>
      <c r="AN30" s="625"/>
      <c r="AO30" s="646"/>
      <c r="AP30" s="682" t="s">
        <v>224</v>
      </c>
      <c r="AQ30" s="683"/>
      <c r="AR30" s="683"/>
      <c r="AS30" s="683"/>
      <c r="AT30" s="683"/>
      <c r="AU30" s="683"/>
      <c r="AV30" s="683"/>
      <c r="AW30" s="683"/>
      <c r="AX30" s="683"/>
      <c r="AY30" s="683"/>
      <c r="AZ30" s="683"/>
      <c r="BA30" s="683"/>
      <c r="BB30" s="683"/>
      <c r="BC30" s="683"/>
      <c r="BD30" s="683"/>
      <c r="BE30" s="683"/>
      <c r="BF30" s="684"/>
      <c r="BG30" s="682" t="s">
        <v>307</v>
      </c>
      <c r="BH30" s="720"/>
      <c r="BI30" s="720"/>
      <c r="BJ30" s="720"/>
      <c r="BK30" s="720"/>
      <c r="BL30" s="720"/>
      <c r="BM30" s="720"/>
      <c r="BN30" s="720"/>
      <c r="BO30" s="720"/>
      <c r="BP30" s="720"/>
      <c r="BQ30" s="721"/>
      <c r="BR30" s="682" t="s">
        <v>308</v>
      </c>
      <c r="BS30" s="720"/>
      <c r="BT30" s="720"/>
      <c r="BU30" s="720"/>
      <c r="BV30" s="720"/>
      <c r="BW30" s="720"/>
      <c r="BX30" s="720"/>
      <c r="BY30" s="720"/>
      <c r="BZ30" s="720"/>
      <c r="CA30" s="720"/>
      <c r="CB30" s="721"/>
      <c r="CD30" s="716"/>
      <c r="CE30" s="717"/>
      <c r="CF30" s="665" t="s">
        <v>309</v>
      </c>
      <c r="CG30" s="666"/>
      <c r="CH30" s="666"/>
      <c r="CI30" s="666"/>
      <c r="CJ30" s="666"/>
      <c r="CK30" s="666"/>
      <c r="CL30" s="666"/>
      <c r="CM30" s="666"/>
      <c r="CN30" s="666"/>
      <c r="CO30" s="666"/>
      <c r="CP30" s="666"/>
      <c r="CQ30" s="667"/>
      <c r="CR30" s="606">
        <v>1198578</v>
      </c>
      <c r="CS30" s="623"/>
      <c r="CT30" s="623"/>
      <c r="CU30" s="623"/>
      <c r="CV30" s="623"/>
      <c r="CW30" s="623"/>
      <c r="CX30" s="623"/>
      <c r="CY30" s="624"/>
      <c r="CZ30" s="609">
        <v>9.5</v>
      </c>
      <c r="DA30" s="610"/>
      <c r="DB30" s="610"/>
      <c r="DC30" s="611"/>
      <c r="DD30" s="612">
        <v>1164908</v>
      </c>
      <c r="DE30" s="623"/>
      <c r="DF30" s="623"/>
      <c r="DG30" s="623"/>
      <c r="DH30" s="623"/>
      <c r="DI30" s="623"/>
      <c r="DJ30" s="623"/>
      <c r="DK30" s="624"/>
      <c r="DL30" s="612">
        <v>1164908</v>
      </c>
      <c r="DM30" s="623"/>
      <c r="DN30" s="623"/>
      <c r="DO30" s="623"/>
      <c r="DP30" s="623"/>
      <c r="DQ30" s="623"/>
      <c r="DR30" s="623"/>
      <c r="DS30" s="623"/>
      <c r="DT30" s="623"/>
      <c r="DU30" s="623"/>
      <c r="DV30" s="624"/>
      <c r="DW30" s="609">
        <v>17.7</v>
      </c>
      <c r="DX30" s="610"/>
      <c r="DY30" s="610"/>
      <c r="DZ30" s="610"/>
      <c r="EA30" s="610"/>
      <c r="EB30" s="610"/>
      <c r="EC30" s="673"/>
    </row>
    <row r="31" spans="2:133" ht="11.25" customHeight="1" x14ac:dyDescent="0.15">
      <c r="B31" s="620" t="s">
        <v>310</v>
      </c>
      <c r="C31" s="621"/>
      <c r="D31" s="621"/>
      <c r="E31" s="621"/>
      <c r="F31" s="621"/>
      <c r="G31" s="621"/>
      <c r="H31" s="621"/>
      <c r="I31" s="621"/>
      <c r="J31" s="621"/>
      <c r="K31" s="621"/>
      <c r="L31" s="621"/>
      <c r="M31" s="621"/>
      <c r="N31" s="621"/>
      <c r="O31" s="621"/>
      <c r="P31" s="621"/>
      <c r="Q31" s="622"/>
      <c r="R31" s="606">
        <v>43667</v>
      </c>
      <c r="S31" s="623"/>
      <c r="T31" s="623"/>
      <c r="U31" s="623"/>
      <c r="V31" s="623"/>
      <c r="W31" s="623"/>
      <c r="X31" s="623"/>
      <c r="Y31" s="624"/>
      <c r="Z31" s="644">
        <v>0.3</v>
      </c>
      <c r="AA31" s="644"/>
      <c r="AB31" s="644"/>
      <c r="AC31" s="644"/>
      <c r="AD31" s="645" t="s">
        <v>130</v>
      </c>
      <c r="AE31" s="645"/>
      <c r="AF31" s="645"/>
      <c r="AG31" s="645"/>
      <c r="AH31" s="645"/>
      <c r="AI31" s="645"/>
      <c r="AJ31" s="645"/>
      <c r="AK31" s="645"/>
      <c r="AL31" s="609" t="s">
        <v>130</v>
      </c>
      <c r="AM31" s="625"/>
      <c r="AN31" s="625"/>
      <c r="AO31" s="646"/>
      <c r="AP31" s="695" t="s">
        <v>311</v>
      </c>
      <c r="AQ31" s="696"/>
      <c r="AR31" s="696"/>
      <c r="AS31" s="696"/>
      <c r="AT31" s="701" t="s">
        <v>312</v>
      </c>
      <c r="AU31" s="360"/>
      <c r="AV31" s="360"/>
      <c r="AW31" s="360"/>
      <c r="AX31" s="706" t="s">
        <v>189</v>
      </c>
      <c r="AY31" s="707"/>
      <c r="AZ31" s="707"/>
      <c r="BA31" s="707"/>
      <c r="BB31" s="707"/>
      <c r="BC31" s="707"/>
      <c r="BD31" s="707"/>
      <c r="BE31" s="707"/>
      <c r="BF31" s="708"/>
      <c r="BG31" s="709">
        <v>97.3</v>
      </c>
      <c r="BH31" s="710"/>
      <c r="BI31" s="710"/>
      <c r="BJ31" s="710"/>
      <c r="BK31" s="710"/>
      <c r="BL31" s="710"/>
      <c r="BM31" s="711">
        <v>91.9</v>
      </c>
      <c r="BN31" s="710"/>
      <c r="BO31" s="710"/>
      <c r="BP31" s="710"/>
      <c r="BQ31" s="712"/>
      <c r="BR31" s="709">
        <v>97</v>
      </c>
      <c r="BS31" s="710"/>
      <c r="BT31" s="710"/>
      <c r="BU31" s="710"/>
      <c r="BV31" s="710"/>
      <c r="BW31" s="710"/>
      <c r="BX31" s="711">
        <v>92.3</v>
      </c>
      <c r="BY31" s="710"/>
      <c r="BZ31" s="710"/>
      <c r="CA31" s="710"/>
      <c r="CB31" s="712"/>
      <c r="CD31" s="716"/>
      <c r="CE31" s="717"/>
      <c r="CF31" s="665" t="s">
        <v>313</v>
      </c>
      <c r="CG31" s="666"/>
      <c r="CH31" s="666"/>
      <c r="CI31" s="666"/>
      <c r="CJ31" s="666"/>
      <c r="CK31" s="666"/>
      <c r="CL31" s="666"/>
      <c r="CM31" s="666"/>
      <c r="CN31" s="666"/>
      <c r="CO31" s="666"/>
      <c r="CP31" s="666"/>
      <c r="CQ31" s="667"/>
      <c r="CR31" s="606">
        <v>52039</v>
      </c>
      <c r="CS31" s="607"/>
      <c r="CT31" s="607"/>
      <c r="CU31" s="607"/>
      <c r="CV31" s="607"/>
      <c r="CW31" s="607"/>
      <c r="CX31" s="607"/>
      <c r="CY31" s="608"/>
      <c r="CZ31" s="609">
        <v>0.4</v>
      </c>
      <c r="DA31" s="610"/>
      <c r="DB31" s="610"/>
      <c r="DC31" s="611"/>
      <c r="DD31" s="612">
        <v>50668</v>
      </c>
      <c r="DE31" s="607"/>
      <c r="DF31" s="607"/>
      <c r="DG31" s="607"/>
      <c r="DH31" s="607"/>
      <c r="DI31" s="607"/>
      <c r="DJ31" s="607"/>
      <c r="DK31" s="608"/>
      <c r="DL31" s="612">
        <v>50668</v>
      </c>
      <c r="DM31" s="607"/>
      <c r="DN31" s="607"/>
      <c r="DO31" s="607"/>
      <c r="DP31" s="607"/>
      <c r="DQ31" s="607"/>
      <c r="DR31" s="607"/>
      <c r="DS31" s="607"/>
      <c r="DT31" s="607"/>
      <c r="DU31" s="607"/>
      <c r="DV31" s="608"/>
      <c r="DW31" s="609">
        <v>0.8</v>
      </c>
      <c r="DX31" s="610"/>
      <c r="DY31" s="610"/>
      <c r="DZ31" s="610"/>
      <c r="EA31" s="610"/>
      <c r="EB31" s="610"/>
      <c r="EC31" s="673"/>
    </row>
    <row r="32" spans="2:133" ht="11.25" customHeight="1" x14ac:dyDescent="0.15">
      <c r="B32" s="620" t="s">
        <v>314</v>
      </c>
      <c r="C32" s="621"/>
      <c r="D32" s="621"/>
      <c r="E32" s="621"/>
      <c r="F32" s="621"/>
      <c r="G32" s="621"/>
      <c r="H32" s="621"/>
      <c r="I32" s="621"/>
      <c r="J32" s="621"/>
      <c r="K32" s="621"/>
      <c r="L32" s="621"/>
      <c r="M32" s="621"/>
      <c r="N32" s="621"/>
      <c r="O32" s="621"/>
      <c r="P32" s="621"/>
      <c r="Q32" s="622"/>
      <c r="R32" s="606">
        <v>2316913</v>
      </c>
      <c r="S32" s="623"/>
      <c r="T32" s="623"/>
      <c r="U32" s="623"/>
      <c r="V32" s="623"/>
      <c r="W32" s="623"/>
      <c r="X32" s="623"/>
      <c r="Y32" s="624"/>
      <c r="Z32" s="644">
        <v>16.899999999999999</v>
      </c>
      <c r="AA32" s="644"/>
      <c r="AB32" s="644"/>
      <c r="AC32" s="644"/>
      <c r="AD32" s="645" t="s">
        <v>130</v>
      </c>
      <c r="AE32" s="645"/>
      <c r="AF32" s="645"/>
      <c r="AG32" s="645"/>
      <c r="AH32" s="645"/>
      <c r="AI32" s="645"/>
      <c r="AJ32" s="645"/>
      <c r="AK32" s="645"/>
      <c r="AL32" s="609" t="s">
        <v>130</v>
      </c>
      <c r="AM32" s="625"/>
      <c r="AN32" s="625"/>
      <c r="AO32" s="646"/>
      <c r="AP32" s="697"/>
      <c r="AQ32" s="698"/>
      <c r="AR32" s="698"/>
      <c r="AS32" s="698"/>
      <c r="AT32" s="702"/>
      <c r="AU32" s="361" t="s">
        <v>315</v>
      </c>
      <c r="AV32" s="361"/>
      <c r="AW32" s="361"/>
      <c r="AX32" s="620" t="s">
        <v>316</v>
      </c>
      <c r="AY32" s="621"/>
      <c r="AZ32" s="621"/>
      <c r="BA32" s="621"/>
      <c r="BB32" s="621"/>
      <c r="BC32" s="621"/>
      <c r="BD32" s="621"/>
      <c r="BE32" s="621"/>
      <c r="BF32" s="622"/>
      <c r="BG32" s="704">
        <v>98.7</v>
      </c>
      <c r="BH32" s="607"/>
      <c r="BI32" s="607"/>
      <c r="BJ32" s="607"/>
      <c r="BK32" s="607"/>
      <c r="BL32" s="607"/>
      <c r="BM32" s="625">
        <v>94.5</v>
      </c>
      <c r="BN32" s="705"/>
      <c r="BO32" s="705"/>
      <c r="BP32" s="705"/>
      <c r="BQ32" s="671"/>
      <c r="BR32" s="704">
        <v>97.9</v>
      </c>
      <c r="BS32" s="607"/>
      <c r="BT32" s="607"/>
      <c r="BU32" s="607"/>
      <c r="BV32" s="607"/>
      <c r="BW32" s="607"/>
      <c r="BX32" s="625">
        <v>94.4</v>
      </c>
      <c r="BY32" s="705"/>
      <c r="BZ32" s="705"/>
      <c r="CA32" s="705"/>
      <c r="CB32" s="671"/>
      <c r="CD32" s="718"/>
      <c r="CE32" s="719"/>
      <c r="CF32" s="665" t="s">
        <v>317</v>
      </c>
      <c r="CG32" s="666"/>
      <c r="CH32" s="666"/>
      <c r="CI32" s="666"/>
      <c r="CJ32" s="666"/>
      <c r="CK32" s="666"/>
      <c r="CL32" s="666"/>
      <c r="CM32" s="666"/>
      <c r="CN32" s="666"/>
      <c r="CO32" s="666"/>
      <c r="CP32" s="666"/>
      <c r="CQ32" s="667"/>
      <c r="CR32" s="606">
        <v>79</v>
      </c>
      <c r="CS32" s="623"/>
      <c r="CT32" s="623"/>
      <c r="CU32" s="623"/>
      <c r="CV32" s="623"/>
      <c r="CW32" s="623"/>
      <c r="CX32" s="623"/>
      <c r="CY32" s="624"/>
      <c r="CZ32" s="609">
        <v>0</v>
      </c>
      <c r="DA32" s="610"/>
      <c r="DB32" s="610"/>
      <c r="DC32" s="611"/>
      <c r="DD32" s="612">
        <v>79</v>
      </c>
      <c r="DE32" s="623"/>
      <c r="DF32" s="623"/>
      <c r="DG32" s="623"/>
      <c r="DH32" s="623"/>
      <c r="DI32" s="623"/>
      <c r="DJ32" s="623"/>
      <c r="DK32" s="624"/>
      <c r="DL32" s="612">
        <v>79</v>
      </c>
      <c r="DM32" s="623"/>
      <c r="DN32" s="623"/>
      <c r="DO32" s="623"/>
      <c r="DP32" s="623"/>
      <c r="DQ32" s="623"/>
      <c r="DR32" s="623"/>
      <c r="DS32" s="623"/>
      <c r="DT32" s="623"/>
      <c r="DU32" s="623"/>
      <c r="DV32" s="624"/>
      <c r="DW32" s="609">
        <v>0</v>
      </c>
      <c r="DX32" s="610"/>
      <c r="DY32" s="610"/>
      <c r="DZ32" s="610"/>
      <c r="EA32" s="610"/>
      <c r="EB32" s="610"/>
      <c r="EC32" s="673"/>
    </row>
    <row r="33" spans="2:133" ht="11.25" customHeight="1" x14ac:dyDescent="0.15">
      <c r="B33" s="691" t="s">
        <v>318</v>
      </c>
      <c r="C33" s="692"/>
      <c r="D33" s="692"/>
      <c r="E33" s="692"/>
      <c r="F33" s="692"/>
      <c r="G33" s="692"/>
      <c r="H33" s="692"/>
      <c r="I33" s="692"/>
      <c r="J33" s="692"/>
      <c r="K33" s="692"/>
      <c r="L33" s="692"/>
      <c r="M33" s="692"/>
      <c r="N33" s="692"/>
      <c r="O33" s="692"/>
      <c r="P33" s="692"/>
      <c r="Q33" s="693"/>
      <c r="R33" s="606" t="s">
        <v>130</v>
      </c>
      <c r="S33" s="623"/>
      <c r="T33" s="623"/>
      <c r="U33" s="623"/>
      <c r="V33" s="623"/>
      <c r="W33" s="623"/>
      <c r="X33" s="623"/>
      <c r="Y33" s="624"/>
      <c r="Z33" s="644" t="s">
        <v>130</v>
      </c>
      <c r="AA33" s="644"/>
      <c r="AB33" s="644"/>
      <c r="AC33" s="644"/>
      <c r="AD33" s="645" t="s">
        <v>130</v>
      </c>
      <c r="AE33" s="645"/>
      <c r="AF33" s="645"/>
      <c r="AG33" s="645"/>
      <c r="AH33" s="645"/>
      <c r="AI33" s="645"/>
      <c r="AJ33" s="645"/>
      <c r="AK33" s="645"/>
      <c r="AL33" s="609" t="s">
        <v>130</v>
      </c>
      <c r="AM33" s="625"/>
      <c r="AN33" s="625"/>
      <c r="AO33" s="646"/>
      <c r="AP33" s="699"/>
      <c r="AQ33" s="700"/>
      <c r="AR33" s="700"/>
      <c r="AS33" s="700"/>
      <c r="AT33" s="703"/>
      <c r="AU33" s="362"/>
      <c r="AV33" s="362"/>
      <c r="AW33" s="362"/>
      <c r="AX33" s="628" t="s">
        <v>319</v>
      </c>
      <c r="AY33" s="629"/>
      <c r="AZ33" s="629"/>
      <c r="BA33" s="629"/>
      <c r="BB33" s="629"/>
      <c r="BC33" s="629"/>
      <c r="BD33" s="629"/>
      <c r="BE33" s="629"/>
      <c r="BF33" s="630"/>
      <c r="BG33" s="694">
        <v>95.5</v>
      </c>
      <c r="BH33" s="632"/>
      <c r="BI33" s="632"/>
      <c r="BJ33" s="632"/>
      <c r="BK33" s="632"/>
      <c r="BL33" s="632"/>
      <c r="BM33" s="654">
        <v>88.3</v>
      </c>
      <c r="BN33" s="632"/>
      <c r="BO33" s="632"/>
      <c r="BP33" s="632"/>
      <c r="BQ33" s="648"/>
      <c r="BR33" s="694">
        <v>95.7</v>
      </c>
      <c r="BS33" s="632"/>
      <c r="BT33" s="632"/>
      <c r="BU33" s="632"/>
      <c r="BV33" s="632"/>
      <c r="BW33" s="632"/>
      <c r="BX33" s="654">
        <v>89.5</v>
      </c>
      <c r="BY33" s="632"/>
      <c r="BZ33" s="632"/>
      <c r="CA33" s="632"/>
      <c r="CB33" s="648"/>
      <c r="CD33" s="665" t="s">
        <v>320</v>
      </c>
      <c r="CE33" s="666"/>
      <c r="CF33" s="666"/>
      <c r="CG33" s="666"/>
      <c r="CH33" s="666"/>
      <c r="CI33" s="666"/>
      <c r="CJ33" s="666"/>
      <c r="CK33" s="666"/>
      <c r="CL33" s="666"/>
      <c r="CM33" s="666"/>
      <c r="CN33" s="666"/>
      <c r="CO33" s="666"/>
      <c r="CP33" s="666"/>
      <c r="CQ33" s="667"/>
      <c r="CR33" s="606">
        <v>6151827</v>
      </c>
      <c r="CS33" s="607"/>
      <c r="CT33" s="607"/>
      <c r="CU33" s="607"/>
      <c r="CV33" s="607"/>
      <c r="CW33" s="607"/>
      <c r="CX33" s="607"/>
      <c r="CY33" s="608"/>
      <c r="CZ33" s="609">
        <v>48.8</v>
      </c>
      <c r="DA33" s="610"/>
      <c r="DB33" s="610"/>
      <c r="DC33" s="611"/>
      <c r="DD33" s="612">
        <v>3722233</v>
      </c>
      <c r="DE33" s="607"/>
      <c r="DF33" s="607"/>
      <c r="DG33" s="607"/>
      <c r="DH33" s="607"/>
      <c r="DI33" s="607"/>
      <c r="DJ33" s="607"/>
      <c r="DK33" s="608"/>
      <c r="DL33" s="612">
        <v>2325019</v>
      </c>
      <c r="DM33" s="607"/>
      <c r="DN33" s="607"/>
      <c r="DO33" s="607"/>
      <c r="DP33" s="607"/>
      <c r="DQ33" s="607"/>
      <c r="DR33" s="607"/>
      <c r="DS33" s="607"/>
      <c r="DT33" s="607"/>
      <c r="DU33" s="607"/>
      <c r="DV33" s="608"/>
      <c r="DW33" s="609">
        <v>35.4</v>
      </c>
      <c r="DX33" s="610"/>
      <c r="DY33" s="610"/>
      <c r="DZ33" s="610"/>
      <c r="EA33" s="610"/>
      <c r="EB33" s="610"/>
      <c r="EC33" s="673"/>
    </row>
    <row r="34" spans="2:133" ht="11.25" customHeight="1" x14ac:dyDescent="0.15">
      <c r="B34" s="620" t="s">
        <v>321</v>
      </c>
      <c r="C34" s="621"/>
      <c r="D34" s="621"/>
      <c r="E34" s="621"/>
      <c r="F34" s="621"/>
      <c r="G34" s="621"/>
      <c r="H34" s="621"/>
      <c r="I34" s="621"/>
      <c r="J34" s="621"/>
      <c r="K34" s="621"/>
      <c r="L34" s="621"/>
      <c r="M34" s="621"/>
      <c r="N34" s="621"/>
      <c r="O34" s="621"/>
      <c r="P34" s="621"/>
      <c r="Q34" s="622"/>
      <c r="R34" s="606">
        <v>858625</v>
      </c>
      <c r="S34" s="623"/>
      <c r="T34" s="623"/>
      <c r="U34" s="623"/>
      <c r="V34" s="623"/>
      <c r="W34" s="623"/>
      <c r="X34" s="623"/>
      <c r="Y34" s="624"/>
      <c r="Z34" s="644">
        <v>6.3</v>
      </c>
      <c r="AA34" s="644"/>
      <c r="AB34" s="644"/>
      <c r="AC34" s="644"/>
      <c r="AD34" s="645" t="s">
        <v>130</v>
      </c>
      <c r="AE34" s="645"/>
      <c r="AF34" s="645"/>
      <c r="AG34" s="645"/>
      <c r="AH34" s="645"/>
      <c r="AI34" s="645"/>
      <c r="AJ34" s="645"/>
      <c r="AK34" s="645"/>
      <c r="AL34" s="609" t="s">
        <v>130</v>
      </c>
      <c r="AM34" s="625"/>
      <c r="AN34" s="625"/>
      <c r="AO34" s="64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322</v>
      </c>
      <c r="CE34" s="666"/>
      <c r="CF34" s="666"/>
      <c r="CG34" s="666"/>
      <c r="CH34" s="666"/>
      <c r="CI34" s="666"/>
      <c r="CJ34" s="666"/>
      <c r="CK34" s="666"/>
      <c r="CL34" s="666"/>
      <c r="CM34" s="666"/>
      <c r="CN34" s="666"/>
      <c r="CO34" s="666"/>
      <c r="CP34" s="666"/>
      <c r="CQ34" s="667"/>
      <c r="CR34" s="606">
        <v>1660798</v>
      </c>
      <c r="CS34" s="623"/>
      <c r="CT34" s="623"/>
      <c r="CU34" s="623"/>
      <c r="CV34" s="623"/>
      <c r="CW34" s="623"/>
      <c r="CX34" s="623"/>
      <c r="CY34" s="624"/>
      <c r="CZ34" s="609">
        <v>13.2</v>
      </c>
      <c r="DA34" s="610"/>
      <c r="DB34" s="610"/>
      <c r="DC34" s="611"/>
      <c r="DD34" s="612">
        <v>1109652</v>
      </c>
      <c r="DE34" s="623"/>
      <c r="DF34" s="623"/>
      <c r="DG34" s="623"/>
      <c r="DH34" s="623"/>
      <c r="DI34" s="623"/>
      <c r="DJ34" s="623"/>
      <c r="DK34" s="624"/>
      <c r="DL34" s="612">
        <v>1029501</v>
      </c>
      <c r="DM34" s="623"/>
      <c r="DN34" s="623"/>
      <c r="DO34" s="623"/>
      <c r="DP34" s="623"/>
      <c r="DQ34" s="623"/>
      <c r="DR34" s="623"/>
      <c r="DS34" s="623"/>
      <c r="DT34" s="623"/>
      <c r="DU34" s="623"/>
      <c r="DV34" s="624"/>
      <c r="DW34" s="609">
        <v>15.7</v>
      </c>
      <c r="DX34" s="610"/>
      <c r="DY34" s="610"/>
      <c r="DZ34" s="610"/>
      <c r="EA34" s="610"/>
      <c r="EB34" s="610"/>
      <c r="EC34" s="673"/>
    </row>
    <row r="35" spans="2:133" ht="11.25" customHeight="1" x14ac:dyDescent="0.15">
      <c r="B35" s="620" t="s">
        <v>323</v>
      </c>
      <c r="C35" s="621"/>
      <c r="D35" s="621"/>
      <c r="E35" s="621"/>
      <c r="F35" s="621"/>
      <c r="G35" s="621"/>
      <c r="H35" s="621"/>
      <c r="I35" s="621"/>
      <c r="J35" s="621"/>
      <c r="K35" s="621"/>
      <c r="L35" s="621"/>
      <c r="M35" s="621"/>
      <c r="N35" s="621"/>
      <c r="O35" s="621"/>
      <c r="P35" s="621"/>
      <c r="Q35" s="622"/>
      <c r="R35" s="606">
        <v>102215</v>
      </c>
      <c r="S35" s="623"/>
      <c r="T35" s="623"/>
      <c r="U35" s="623"/>
      <c r="V35" s="623"/>
      <c r="W35" s="623"/>
      <c r="X35" s="623"/>
      <c r="Y35" s="624"/>
      <c r="Z35" s="644">
        <v>0.7</v>
      </c>
      <c r="AA35" s="644"/>
      <c r="AB35" s="644"/>
      <c r="AC35" s="644"/>
      <c r="AD35" s="645">
        <v>95041</v>
      </c>
      <c r="AE35" s="645"/>
      <c r="AF35" s="645"/>
      <c r="AG35" s="645"/>
      <c r="AH35" s="645"/>
      <c r="AI35" s="645"/>
      <c r="AJ35" s="645"/>
      <c r="AK35" s="645"/>
      <c r="AL35" s="609">
        <v>1.5</v>
      </c>
      <c r="AM35" s="625"/>
      <c r="AN35" s="625"/>
      <c r="AO35" s="646"/>
      <c r="AP35" s="218"/>
      <c r="AQ35" s="682" t="s">
        <v>324</v>
      </c>
      <c r="AR35" s="683"/>
      <c r="AS35" s="683"/>
      <c r="AT35" s="683"/>
      <c r="AU35" s="683"/>
      <c r="AV35" s="683"/>
      <c r="AW35" s="683"/>
      <c r="AX35" s="683"/>
      <c r="AY35" s="683"/>
      <c r="AZ35" s="683"/>
      <c r="BA35" s="683"/>
      <c r="BB35" s="683"/>
      <c r="BC35" s="683"/>
      <c r="BD35" s="683"/>
      <c r="BE35" s="683"/>
      <c r="BF35" s="684"/>
      <c r="BG35" s="682" t="s">
        <v>325</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5" t="s">
        <v>326</v>
      </c>
      <c r="CE35" s="666"/>
      <c r="CF35" s="666"/>
      <c r="CG35" s="666"/>
      <c r="CH35" s="666"/>
      <c r="CI35" s="666"/>
      <c r="CJ35" s="666"/>
      <c r="CK35" s="666"/>
      <c r="CL35" s="666"/>
      <c r="CM35" s="666"/>
      <c r="CN35" s="666"/>
      <c r="CO35" s="666"/>
      <c r="CP35" s="666"/>
      <c r="CQ35" s="667"/>
      <c r="CR35" s="606">
        <v>103373</v>
      </c>
      <c r="CS35" s="607"/>
      <c r="CT35" s="607"/>
      <c r="CU35" s="607"/>
      <c r="CV35" s="607"/>
      <c r="CW35" s="607"/>
      <c r="CX35" s="607"/>
      <c r="CY35" s="608"/>
      <c r="CZ35" s="609">
        <v>0.8</v>
      </c>
      <c r="DA35" s="610"/>
      <c r="DB35" s="610"/>
      <c r="DC35" s="611"/>
      <c r="DD35" s="612">
        <v>80350</v>
      </c>
      <c r="DE35" s="607"/>
      <c r="DF35" s="607"/>
      <c r="DG35" s="607"/>
      <c r="DH35" s="607"/>
      <c r="DI35" s="607"/>
      <c r="DJ35" s="607"/>
      <c r="DK35" s="608"/>
      <c r="DL35" s="612">
        <v>80350</v>
      </c>
      <c r="DM35" s="607"/>
      <c r="DN35" s="607"/>
      <c r="DO35" s="607"/>
      <c r="DP35" s="607"/>
      <c r="DQ35" s="607"/>
      <c r="DR35" s="607"/>
      <c r="DS35" s="607"/>
      <c r="DT35" s="607"/>
      <c r="DU35" s="607"/>
      <c r="DV35" s="608"/>
      <c r="DW35" s="609">
        <v>1.2</v>
      </c>
      <c r="DX35" s="610"/>
      <c r="DY35" s="610"/>
      <c r="DZ35" s="610"/>
      <c r="EA35" s="610"/>
      <c r="EB35" s="610"/>
      <c r="EC35" s="673"/>
    </row>
    <row r="36" spans="2:133" ht="11.25" customHeight="1" x14ac:dyDescent="0.15">
      <c r="B36" s="620" t="s">
        <v>327</v>
      </c>
      <c r="C36" s="621"/>
      <c r="D36" s="621"/>
      <c r="E36" s="621"/>
      <c r="F36" s="621"/>
      <c r="G36" s="621"/>
      <c r="H36" s="621"/>
      <c r="I36" s="621"/>
      <c r="J36" s="621"/>
      <c r="K36" s="621"/>
      <c r="L36" s="621"/>
      <c r="M36" s="621"/>
      <c r="N36" s="621"/>
      <c r="O36" s="621"/>
      <c r="P36" s="621"/>
      <c r="Q36" s="622"/>
      <c r="R36" s="606">
        <v>514416</v>
      </c>
      <c r="S36" s="623"/>
      <c r="T36" s="623"/>
      <c r="U36" s="623"/>
      <c r="V36" s="623"/>
      <c r="W36" s="623"/>
      <c r="X36" s="623"/>
      <c r="Y36" s="624"/>
      <c r="Z36" s="644">
        <v>3.8</v>
      </c>
      <c r="AA36" s="644"/>
      <c r="AB36" s="644"/>
      <c r="AC36" s="644"/>
      <c r="AD36" s="645" t="s">
        <v>130</v>
      </c>
      <c r="AE36" s="645"/>
      <c r="AF36" s="645"/>
      <c r="AG36" s="645"/>
      <c r="AH36" s="645"/>
      <c r="AI36" s="645"/>
      <c r="AJ36" s="645"/>
      <c r="AK36" s="645"/>
      <c r="AL36" s="609" t="s">
        <v>130</v>
      </c>
      <c r="AM36" s="625"/>
      <c r="AN36" s="625"/>
      <c r="AO36" s="646"/>
      <c r="AP36" s="218"/>
      <c r="AQ36" s="685" t="s">
        <v>328</v>
      </c>
      <c r="AR36" s="686"/>
      <c r="AS36" s="686"/>
      <c r="AT36" s="686"/>
      <c r="AU36" s="686"/>
      <c r="AV36" s="686"/>
      <c r="AW36" s="686"/>
      <c r="AX36" s="686"/>
      <c r="AY36" s="687"/>
      <c r="AZ36" s="679">
        <v>939054</v>
      </c>
      <c r="BA36" s="680"/>
      <c r="BB36" s="680"/>
      <c r="BC36" s="680"/>
      <c r="BD36" s="680"/>
      <c r="BE36" s="680"/>
      <c r="BF36" s="681"/>
      <c r="BG36" s="688" t="s">
        <v>329</v>
      </c>
      <c r="BH36" s="689"/>
      <c r="BI36" s="689"/>
      <c r="BJ36" s="689"/>
      <c r="BK36" s="689"/>
      <c r="BL36" s="689"/>
      <c r="BM36" s="689"/>
      <c r="BN36" s="689"/>
      <c r="BO36" s="689"/>
      <c r="BP36" s="689"/>
      <c r="BQ36" s="689"/>
      <c r="BR36" s="689"/>
      <c r="BS36" s="689"/>
      <c r="BT36" s="689"/>
      <c r="BU36" s="690"/>
      <c r="BV36" s="679">
        <v>25813</v>
      </c>
      <c r="BW36" s="680"/>
      <c r="BX36" s="680"/>
      <c r="BY36" s="680"/>
      <c r="BZ36" s="680"/>
      <c r="CA36" s="680"/>
      <c r="CB36" s="681"/>
      <c r="CD36" s="665" t="s">
        <v>330</v>
      </c>
      <c r="CE36" s="666"/>
      <c r="CF36" s="666"/>
      <c r="CG36" s="666"/>
      <c r="CH36" s="666"/>
      <c r="CI36" s="666"/>
      <c r="CJ36" s="666"/>
      <c r="CK36" s="666"/>
      <c r="CL36" s="666"/>
      <c r="CM36" s="666"/>
      <c r="CN36" s="666"/>
      <c r="CO36" s="666"/>
      <c r="CP36" s="666"/>
      <c r="CQ36" s="667"/>
      <c r="CR36" s="606">
        <v>2434193</v>
      </c>
      <c r="CS36" s="623"/>
      <c r="CT36" s="623"/>
      <c r="CU36" s="623"/>
      <c r="CV36" s="623"/>
      <c r="CW36" s="623"/>
      <c r="CX36" s="623"/>
      <c r="CY36" s="624"/>
      <c r="CZ36" s="609">
        <v>19.3</v>
      </c>
      <c r="DA36" s="610"/>
      <c r="DB36" s="610"/>
      <c r="DC36" s="611"/>
      <c r="DD36" s="612">
        <v>1258488</v>
      </c>
      <c r="DE36" s="623"/>
      <c r="DF36" s="623"/>
      <c r="DG36" s="623"/>
      <c r="DH36" s="623"/>
      <c r="DI36" s="623"/>
      <c r="DJ36" s="623"/>
      <c r="DK36" s="624"/>
      <c r="DL36" s="612">
        <v>742603</v>
      </c>
      <c r="DM36" s="623"/>
      <c r="DN36" s="623"/>
      <c r="DO36" s="623"/>
      <c r="DP36" s="623"/>
      <c r="DQ36" s="623"/>
      <c r="DR36" s="623"/>
      <c r="DS36" s="623"/>
      <c r="DT36" s="623"/>
      <c r="DU36" s="623"/>
      <c r="DV36" s="624"/>
      <c r="DW36" s="609">
        <v>11.3</v>
      </c>
      <c r="DX36" s="610"/>
      <c r="DY36" s="610"/>
      <c r="DZ36" s="610"/>
      <c r="EA36" s="610"/>
      <c r="EB36" s="610"/>
      <c r="EC36" s="673"/>
    </row>
    <row r="37" spans="2:133" ht="11.25" customHeight="1" x14ac:dyDescent="0.15">
      <c r="B37" s="620" t="s">
        <v>331</v>
      </c>
      <c r="C37" s="621"/>
      <c r="D37" s="621"/>
      <c r="E37" s="621"/>
      <c r="F37" s="621"/>
      <c r="G37" s="621"/>
      <c r="H37" s="621"/>
      <c r="I37" s="621"/>
      <c r="J37" s="621"/>
      <c r="K37" s="621"/>
      <c r="L37" s="621"/>
      <c r="M37" s="621"/>
      <c r="N37" s="621"/>
      <c r="O37" s="621"/>
      <c r="P37" s="621"/>
      <c r="Q37" s="622"/>
      <c r="R37" s="606">
        <v>700977</v>
      </c>
      <c r="S37" s="623"/>
      <c r="T37" s="623"/>
      <c r="U37" s="623"/>
      <c r="V37" s="623"/>
      <c r="W37" s="623"/>
      <c r="X37" s="623"/>
      <c r="Y37" s="624"/>
      <c r="Z37" s="644">
        <v>5.0999999999999996</v>
      </c>
      <c r="AA37" s="644"/>
      <c r="AB37" s="644"/>
      <c r="AC37" s="644"/>
      <c r="AD37" s="645" t="s">
        <v>130</v>
      </c>
      <c r="AE37" s="645"/>
      <c r="AF37" s="645"/>
      <c r="AG37" s="645"/>
      <c r="AH37" s="645"/>
      <c r="AI37" s="645"/>
      <c r="AJ37" s="645"/>
      <c r="AK37" s="645"/>
      <c r="AL37" s="609" t="s">
        <v>130</v>
      </c>
      <c r="AM37" s="625"/>
      <c r="AN37" s="625"/>
      <c r="AO37" s="646"/>
      <c r="AQ37" s="668" t="s">
        <v>332</v>
      </c>
      <c r="AR37" s="669"/>
      <c r="AS37" s="669"/>
      <c r="AT37" s="669"/>
      <c r="AU37" s="669"/>
      <c r="AV37" s="669"/>
      <c r="AW37" s="669"/>
      <c r="AX37" s="669"/>
      <c r="AY37" s="670"/>
      <c r="AZ37" s="606">
        <v>154954</v>
      </c>
      <c r="BA37" s="623"/>
      <c r="BB37" s="623"/>
      <c r="BC37" s="623"/>
      <c r="BD37" s="607"/>
      <c r="BE37" s="607"/>
      <c r="BF37" s="671"/>
      <c r="BG37" s="665" t="s">
        <v>333</v>
      </c>
      <c r="BH37" s="666"/>
      <c r="BI37" s="666"/>
      <c r="BJ37" s="666"/>
      <c r="BK37" s="666"/>
      <c r="BL37" s="666"/>
      <c r="BM37" s="666"/>
      <c r="BN37" s="666"/>
      <c r="BO37" s="666"/>
      <c r="BP37" s="666"/>
      <c r="BQ37" s="666"/>
      <c r="BR37" s="666"/>
      <c r="BS37" s="666"/>
      <c r="BT37" s="666"/>
      <c r="BU37" s="667"/>
      <c r="BV37" s="606">
        <v>25813</v>
      </c>
      <c r="BW37" s="623"/>
      <c r="BX37" s="623"/>
      <c r="BY37" s="623"/>
      <c r="BZ37" s="623"/>
      <c r="CA37" s="623"/>
      <c r="CB37" s="672"/>
      <c r="CD37" s="665" t="s">
        <v>334</v>
      </c>
      <c r="CE37" s="666"/>
      <c r="CF37" s="666"/>
      <c r="CG37" s="666"/>
      <c r="CH37" s="666"/>
      <c r="CI37" s="666"/>
      <c r="CJ37" s="666"/>
      <c r="CK37" s="666"/>
      <c r="CL37" s="666"/>
      <c r="CM37" s="666"/>
      <c r="CN37" s="666"/>
      <c r="CO37" s="666"/>
      <c r="CP37" s="666"/>
      <c r="CQ37" s="667"/>
      <c r="CR37" s="606">
        <v>320187</v>
      </c>
      <c r="CS37" s="607"/>
      <c r="CT37" s="607"/>
      <c r="CU37" s="607"/>
      <c r="CV37" s="607"/>
      <c r="CW37" s="607"/>
      <c r="CX37" s="607"/>
      <c r="CY37" s="608"/>
      <c r="CZ37" s="609">
        <v>2.5</v>
      </c>
      <c r="DA37" s="610"/>
      <c r="DB37" s="610"/>
      <c r="DC37" s="611"/>
      <c r="DD37" s="612">
        <v>315236</v>
      </c>
      <c r="DE37" s="607"/>
      <c r="DF37" s="607"/>
      <c r="DG37" s="607"/>
      <c r="DH37" s="607"/>
      <c r="DI37" s="607"/>
      <c r="DJ37" s="607"/>
      <c r="DK37" s="608"/>
      <c r="DL37" s="612">
        <v>315236</v>
      </c>
      <c r="DM37" s="607"/>
      <c r="DN37" s="607"/>
      <c r="DO37" s="607"/>
      <c r="DP37" s="607"/>
      <c r="DQ37" s="607"/>
      <c r="DR37" s="607"/>
      <c r="DS37" s="607"/>
      <c r="DT37" s="607"/>
      <c r="DU37" s="607"/>
      <c r="DV37" s="608"/>
      <c r="DW37" s="609">
        <v>4.8</v>
      </c>
      <c r="DX37" s="610"/>
      <c r="DY37" s="610"/>
      <c r="DZ37" s="610"/>
      <c r="EA37" s="610"/>
      <c r="EB37" s="610"/>
      <c r="EC37" s="673"/>
    </row>
    <row r="38" spans="2:133" ht="11.25" customHeight="1" x14ac:dyDescent="0.15">
      <c r="B38" s="620" t="s">
        <v>335</v>
      </c>
      <c r="C38" s="621"/>
      <c r="D38" s="621"/>
      <c r="E38" s="621"/>
      <c r="F38" s="621"/>
      <c r="G38" s="621"/>
      <c r="H38" s="621"/>
      <c r="I38" s="621"/>
      <c r="J38" s="621"/>
      <c r="K38" s="621"/>
      <c r="L38" s="621"/>
      <c r="M38" s="621"/>
      <c r="N38" s="621"/>
      <c r="O38" s="621"/>
      <c r="P38" s="621"/>
      <c r="Q38" s="622"/>
      <c r="R38" s="606">
        <v>894210</v>
      </c>
      <c r="S38" s="623"/>
      <c r="T38" s="623"/>
      <c r="U38" s="623"/>
      <c r="V38" s="623"/>
      <c r="W38" s="623"/>
      <c r="X38" s="623"/>
      <c r="Y38" s="624"/>
      <c r="Z38" s="644">
        <v>6.5</v>
      </c>
      <c r="AA38" s="644"/>
      <c r="AB38" s="644"/>
      <c r="AC38" s="644"/>
      <c r="AD38" s="645" t="s">
        <v>130</v>
      </c>
      <c r="AE38" s="645"/>
      <c r="AF38" s="645"/>
      <c r="AG38" s="645"/>
      <c r="AH38" s="645"/>
      <c r="AI38" s="645"/>
      <c r="AJ38" s="645"/>
      <c r="AK38" s="645"/>
      <c r="AL38" s="609" t="s">
        <v>130</v>
      </c>
      <c r="AM38" s="625"/>
      <c r="AN38" s="625"/>
      <c r="AO38" s="646"/>
      <c r="AQ38" s="668" t="s">
        <v>336</v>
      </c>
      <c r="AR38" s="669"/>
      <c r="AS38" s="669"/>
      <c r="AT38" s="669"/>
      <c r="AU38" s="669"/>
      <c r="AV38" s="669"/>
      <c r="AW38" s="669"/>
      <c r="AX38" s="669"/>
      <c r="AY38" s="670"/>
      <c r="AZ38" s="606">
        <v>53281</v>
      </c>
      <c r="BA38" s="623"/>
      <c r="BB38" s="623"/>
      <c r="BC38" s="623"/>
      <c r="BD38" s="607"/>
      <c r="BE38" s="607"/>
      <c r="BF38" s="671"/>
      <c r="BG38" s="665" t="s">
        <v>337</v>
      </c>
      <c r="BH38" s="666"/>
      <c r="BI38" s="666"/>
      <c r="BJ38" s="666"/>
      <c r="BK38" s="666"/>
      <c r="BL38" s="666"/>
      <c r="BM38" s="666"/>
      <c r="BN38" s="666"/>
      <c r="BO38" s="666"/>
      <c r="BP38" s="666"/>
      <c r="BQ38" s="666"/>
      <c r="BR38" s="666"/>
      <c r="BS38" s="666"/>
      <c r="BT38" s="666"/>
      <c r="BU38" s="667"/>
      <c r="BV38" s="606">
        <v>2504</v>
      </c>
      <c r="BW38" s="623"/>
      <c r="BX38" s="623"/>
      <c r="BY38" s="623"/>
      <c r="BZ38" s="623"/>
      <c r="CA38" s="623"/>
      <c r="CB38" s="672"/>
      <c r="CD38" s="665" t="s">
        <v>338</v>
      </c>
      <c r="CE38" s="666"/>
      <c r="CF38" s="666"/>
      <c r="CG38" s="666"/>
      <c r="CH38" s="666"/>
      <c r="CI38" s="666"/>
      <c r="CJ38" s="666"/>
      <c r="CK38" s="666"/>
      <c r="CL38" s="666"/>
      <c r="CM38" s="666"/>
      <c r="CN38" s="666"/>
      <c r="CO38" s="666"/>
      <c r="CP38" s="666"/>
      <c r="CQ38" s="667"/>
      <c r="CR38" s="606">
        <v>694507</v>
      </c>
      <c r="CS38" s="623"/>
      <c r="CT38" s="623"/>
      <c r="CU38" s="623"/>
      <c r="CV38" s="623"/>
      <c r="CW38" s="623"/>
      <c r="CX38" s="623"/>
      <c r="CY38" s="624"/>
      <c r="CZ38" s="609">
        <v>5.5</v>
      </c>
      <c r="DA38" s="610"/>
      <c r="DB38" s="610"/>
      <c r="DC38" s="611"/>
      <c r="DD38" s="612">
        <v>536324</v>
      </c>
      <c r="DE38" s="623"/>
      <c r="DF38" s="623"/>
      <c r="DG38" s="623"/>
      <c r="DH38" s="623"/>
      <c r="DI38" s="623"/>
      <c r="DJ38" s="623"/>
      <c r="DK38" s="624"/>
      <c r="DL38" s="612">
        <v>472565</v>
      </c>
      <c r="DM38" s="623"/>
      <c r="DN38" s="623"/>
      <c r="DO38" s="623"/>
      <c r="DP38" s="623"/>
      <c r="DQ38" s="623"/>
      <c r="DR38" s="623"/>
      <c r="DS38" s="623"/>
      <c r="DT38" s="623"/>
      <c r="DU38" s="623"/>
      <c r="DV38" s="624"/>
      <c r="DW38" s="609">
        <v>7.2</v>
      </c>
      <c r="DX38" s="610"/>
      <c r="DY38" s="610"/>
      <c r="DZ38" s="610"/>
      <c r="EA38" s="610"/>
      <c r="EB38" s="610"/>
      <c r="EC38" s="673"/>
    </row>
    <row r="39" spans="2:133" ht="11.25" customHeight="1" x14ac:dyDescent="0.15">
      <c r="B39" s="620" t="s">
        <v>339</v>
      </c>
      <c r="C39" s="621"/>
      <c r="D39" s="621"/>
      <c r="E39" s="621"/>
      <c r="F39" s="621"/>
      <c r="G39" s="621"/>
      <c r="H39" s="621"/>
      <c r="I39" s="621"/>
      <c r="J39" s="621"/>
      <c r="K39" s="621"/>
      <c r="L39" s="621"/>
      <c r="M39" s="621"/>
      <c r="N39" s="621"/>
      <c r="O39" s="621"/>
      <c r="P39" s="621"/>
      <c r="Q39" s="622"/>
      <c r="R39" s="606">
        <v>96779</v>
      </c>
      <c r="S39" s="623"/>
      <c r="T39" s="623"/>
      <c r="U39" s="623"/>
      <c r="V39" s="623"/>
      <c r="W39" s="623"/>
      <c r="X39" s="623"/>
      <c r="Y39" s="624"/>
      <c r="Z39" s="644">
        <v>0.7</v>
      </c>
      <c r="AA39" s="644"/>
      <c r="AB39" s="644"/>
      <c r="AC39" s="644"/>
      <c r="AD39" s="645">
        <v>1115</v>
      </c>
      <c r="AE39" s="645"/>
      <c r="AF39" s="645"/>
      <c r="AG39" s="645"/>
      <c r="AH39" s="645"/>
      <c r="AI39" s="645"/>
      <c r="AJ39" s="645"/>
      <c r="AK39" s="645"/>
      <c r="AL39" s="609">
        <v>0</v>
      </c>
      <c r="AM39" s="625"/>
      <c r="AN39" s="625"/>
      <c r="AO39" s="646"/>
      <c r="AQ39" s="668" t="s">
        <v>340</v>
      </c>
      <c r="AR39" s="669"/>
      <c r="AS39" s="669"/>
      <c r="AT39" s="669"/>
      <c r="AU39" s="669"/>
      <c r="AV39" s="669"/>
      <c r="AW39" s="669"/>
      <c r="AX39" s="669"/>
      <c r="AY39" s="670"/>
      <c r="AZ39" s="606">
        <v>36312</v>
      </c>
      <c r="BA39" s="623"/>
      <c r="BB39" s="623"/>
      <c r="BC39" s="623"/>
      <c r="BD39" s="607"/>
      <c r="BE39" s="607"/>
      <c r="BF39" s="671"/>
      <c r="BG39" s="665" t="s">
        <v>341</v>
      </c>
      <c r="BH39" s="666"/>
      <c r="BI39" s="666"/>
      <c r="BJ39" s="666"/>
      <c r="BK39" s="666"/>
      <c r="BL39" s="666"/>
      <c r="BM39" s="666"/>
      <c r="BN39" s="666"/>
      <c r="BO39" s="666"/>
      <c r="BP39" s="666"/>
      <c r="BQ39" s="666"/>
      <c r="BR39" s="666"/>
      <c r="BS39" s="666"/>
      <c r="BT39" s="666"/>
      <c r="BU39" s="667"/>
      <c r="BV39" s="606">
        <v>3896</v>
      </c>
      <c r="BW39" s="623"/>
      <c r="BX39" s="623"/>
      <c r="BY39" s="623"/>
      <c r="BZ39" s="623"/>
      <c r="CA39" s="623"/>
      <c r="CB39" s="672"/>
      <c r="CD39" s="665" t="s">
        <v>342</v>
      </c>
      <c r="CE39" s="666"/>
      <c r="CF39" s="666"/>
      <c r="CG39" s="666"/>
      <c r="CH39" s="666"/>
      <c r="CI39" s="666"/>
      <c r="CJ39" s="666"/>
      <c r="CK39" s="666"/>
      <c r="CL39" s="666"/>
      <c r="CM39" s="666"/>
      <c r="CN39" s="666"/>
      <c r="CO39" s="666"/>
      <c r="CP39" s="666"/>
      <c r="CQ39" s="667"/>
      <c r="CR39" s="606">
        <v>1249956</v>
      </c>
      <c r="CS39" s="607"/>
      <c r="CT39" s="607"/>
      <c r="CU39" s="607"/>
      <c r="CV39" s="607"/>
      <c r="CW39" s="607"/>
      <c r="CX39" s="607"/>
      <c r="CY39" s="608"/>
      <c r="CZ39" s="609">
        <v>9.9</v>
      </c>
      <c r="DA39" s="610"/>
      <c r="DB39" s="610"/>
      <c r="DC39" s="611"/>
      <c r="DD39" s="612">
        <v>737419</v>
      </c>
      <c r="DE39" s="607"/>
      <c r="DF39" s="607"/>
      <c r="DG39" s="607"/>
      <c r="DH39" s="607"/>
      <c r="DI39" s="607"/>
      <c r="DJ39" s="607"/>
      <c r="DK39" s="608"/>
      <c r="DL39" s="612" t="s">
        <v>130</v>
      </c>
      <c r="DM39" s="607"/>
      <c r="DN39" s="607"/>
      <c r="DO39" s="607"/>
      <c r="DP39" s="607"/>
      <c r="DQ39" s="607"/>
      <c r="DR39" s="607"/>
      <c r="DS39" s="607"/>
      <c r="DT39" s="607"/>
      <c r="DU39" s="607"/>
      <c r="DV39" s="608"/>
      <c r="DW39" s="609" t="s">
        <v>130</v>
      </c>
      <c r="DX39" s="610"/>
      <c r="DY39" s="610"/>
      <c r="DZ39" s="610"/>
      <c r="EA39" s="610"/>
      <c r="EB39" s="610"/>
      <c r="EC39" s="673"/>
    </row>
    <row r="40" spans="2:133" ht="11.25" customHeight="1" x14ac:dyDescent="0.15">
      <c r="B40" s="620" t="s">
        <v>343</v>
      </c>
      <c r="C40" s="621"/>
      <c r="D40" s="621"/>
      <c r="E40" s="621"/>
      <c r="F40" s="621"/>
      <c r="G40" s="621"/>
      <c r="H40" s="621"/>
      <c r="I40" s="621"/>
      <c r="J40" s="621"/>
      <c r="K40" s="621"/>
      <c r="L40" s="621"/>
      <c r="M40" s="621"/>
      <c r="N40" s="621"/>
      <c r="O40" s="621"/>
      <c r="P40" s="621"/>
      <c r="Q40" s="622"/>
      <c r="R40" s="606">
        <v>1225300</v>
      </c>
      <c r="S40" s="623"/>
      <c r="T40" s="623"/>
      <c r="U40" s="623"/>
      <c r="V40" s="623"/>
      <c r="W40" s="623"/>
      <c r="X40" s="623"/>
      <c r="Y40" s="624"/>
      <c r="Z40" s="644">
        <v>8.9</v>
      </c>
      <c r="AA40" s="644"/>
      <c r="AB40" s="644"/>
      <c r="AC40" s="644"/>
      <c r="AD40" s="645" t="s">
        <v>130</v>
      </c>
      <c r="AE40" s="645"/>
      <c r="AF40" s="645"/>
      <c r="AG40" s="645"/>
      <c r="AH40" s="645"/>
      <c r="AI40" s="645"/>
      <c r="AJ40" s="645"/>
      <c r="AK40" s="645"/>
      <c r="AL40" s="609" t="s">
        <v>130</v>
      </c>
      <c r="AM40" s="625"/>
      <c r="AN40" s="625"/>
      <c r="AO40" s="646"/>
      <c r="AQ40" s="668" t="s">
        <v>344</v>
      </c>
      <c r="AR40" s="669"/>
      <c r="AS40" s="669"/>
      <c r="AT40" s="669"/>
      <c r="AU40" s="669"/>
      <c r="AV40" s="669"/>
      <c r="AW40" s="669"/>
      <c r="AX40" s="669"/>
      <c r="AY40" s="670"/>
      <c r="AZ40" s="606">
        <v>8383</v>
      </c>
      <c r="BA40" s="623"/>
      <c r="BB40" s="623"/>
      <c r="BC40" s="623"/>
      <c r="BD40" s="607"/>
      <c r="BE40" s="607"/>
      <c r="BF40" s="671"/>
      <c r="BG40" s="674" t="s">
        <v>345</v>
      </c>
      <c r="BH40" s="675"/>
      <c r="BI40" s="675"/>
      <c r="BJ40" s="675"/>
      <c r="BK40" s="675"/>
      <c r="BL40" s="363"/>
      <c r="BM40" s="666" t="s">
        <v>346</v>
      </c>
      <c r="BN40" s="666"/>
      <c r="BO40" s="666"/>
      <c r="BP40" s="666"/>
      <c r="BQ40" s="666"/>
      <c r="BR40" s="666"/>
      <c r="BS40" s="666"/>
      <c r="BT40" s="666"/>
      <c r="BU40" s="667"/>
      <c r="BV40" s="606">
        <v>66</v>
      </c>
      <c r="BW40" s="623"/>
      <c r="BX40" s="623"/>
      <c r="BY40" s="623"/>
      <c r="BZ40" s="623"/>
      <c r="CA40" s="623"/>
      <c r="CB40" s="672"/>
      <c r="CD40" s="665" t="s">
        <v>347</v>
      </c>
      <c r="CE40" s="666"/>
      <c r="CF40" s="666"/>
      <c r="CG40" s="666"/>
      <c r="CH40" s="666"/>
      <c r="CI40" s="666"/>
      <c r="CJ40" s="666"/>
      <c r="CK40" s="666"/>
      <c r="CL40" s="666"/>
      <c r="CM40" s="666"/>
      <c r="CN40" s="666"/>
      <c r="CO40" s="666"/>
      <c r="CP40" s="666"/>
      <c r="CQ40" s="667"/>
      <c r="CR40" s="606">
        <v>9000</v>
      </c>
      <c r="CS40" s="623"/>
      <c r="CT40" s="623"/>
      <c r="CU40" s="623"/>
      <c r="CV40" s="623"/>
      <c r="CW40" s="623"/>
      <c r="CX40" s="623"/>
      <c r="CY40" s="624"/>
      <c r="CZ40" s="609">
        <v>0.1</v>
      </c>
      <c r="DA40" s="610"/>
      <c r="DB40" s="610"/>
      <c r="DC40" s="611"/>
      <c r="DD40" s="612" t="s">
        <v>130</v>
      </c>
      <c r="DE40" s="623"/>
      <c r="DF40" s="623"/>
      <c r="DG40" s="623"/>
      <c r="DH40" s="623"/>
      <c r="DI40" s="623"/>
      <c r="DJ40" s="623"/>
      <c r="DK40" s="624"/>
      <c r="DL40" s="612" t="s">
        <v>130</v>
      </c>
      <c r="DM40" s="623"/>
      <c r="DN40" s="623"/>
      <c r="DO40" s="623"/>
      <c r="DP40" s="623"/>
      <c r="DQ40" s="623"/>
      <c r="DR40" s="623"/>
      <c r="DS40" s="623"/>
      <c r="DT40" s="623"/>
      <c r="DU40" s="623"/>
      <c r="DV40" s="624"/>
      <c r="DW40" s="609" t="s">
        <v>130</v>
      </c>
      <c r="DX40" s="610"/>
      <c r="DY40" s="610"/>
      <c r="DZ40" s="610"/>
      <c r="EA40" s="610"/>
      <c r="EB40" s="610"/>
      <c r="EC40" s="673"/>
    </row>
    <row r="41" spans="2:133" ht="11.25" customHeight="1" x14ac:dyDescent="0.15">
      <c r="B41" s="620" t="s">
        <v>348</v>
      </c>
      <c r="C41" s="621"/>
      <c r="D41" s="621"/>
      <c r="E41" s="621"/>
      <c r="F41" s="621"/>
      <c r="G41" s="621"/>
      <c r="H41" s="621"/>
      <c r="I41" s="621"/>
      <c r="J41" s="621"/>
      <c r="K41" s="621"/>
      <c r="L41" s="621"/>
      <c r="M41" s="621"/>
      <c r="N41" s="621"/>
      <c r="O41" s="621"/>
      <c r="P41" s="621"/>
      <c r="Q41" s="622"/>
      <c r="R41" s="606" t="s">
        <v>130</v>
      </c>
      <c r="S41" s="623"/>
      <c r="T41" s="623"/>
      <c r="U41" s="623"/>
      <c r="V41" s="623"/>
      <c r="W41" s="623"/>
      <c r="X41" s="623"/>
      <c r="Y41" s="624"/>
      <c r="Z41" s="644" t="s">
        <v>130</v>
      </c>
      <c r="AA41" s="644"/>
      <c r="AB41" s="644"/>
      <c r="AC41" s="644"/>
      <c r="AD41" s="645" t="s">
        <v>130</v>
      </c>
      <c r="AE41" s="645"/>
      <c r="AF41" s="645"/>
      <c r="AG41" s="645"/>
      <c r="AH41" s="645"/>
      <c r="AI41" s="645"/>
      <c r="AJ41" s="645"/>
      <c r="AK41" s="645"/>
      <c r="AL41" s="609" t="s">
        <v>130</v>
      </c>
      <c r="AM41" s="625"/>
      <c r="AN41" s="625"/>
      <c r="AO41" s="646"/>
      <c r="AQ41" s="668" t="s">
        <v>349</v>
      </c>
      <c r="AR41" s="669"/>
      <c r="AS41" s="669"/>
      <c r="AT41" s="669"/>
      <c r="AU41" s="669"/>
      <c r="AV41" s="669"/>
      <c r="AW41" s="669"/>
      <c r="AX41" s="669"/>
      <c r="AY41" s="670"/>
      <c r="AZ41" s="606">
        <v>170975</v>
      </c>
      <c r="BA41" s="623"/>
      <c r="BB41" s="623"/>
      <c r="BC41" s="623"/>
      <c r="BD41" s="607"/>
      <c r="BE41" s="607"/>
      <c r="BF41" s="671"/>
      <c r="BG41" s="674"/>
      <c r="BH41" s="675"/>
      <c r="BI41" s="675"/>
      <c r="BJ41" s="675"/>
      <c r="BK41" s="675"/>
      <c r="BL41" s="363"/>
      <c r="BM41" s="666" t="s">
        <v>350</v>
      </c>
      <c r="BN41" s="666"/>
      <c r="BO41" s="666"/>
      <c r="BP41" s="666"/>
      <c r="BQ41" s="666"/>
      <c r="BR41" s="666"/>
      <c r="BS41" s="666"/>
      <c r="BT41" s="666"/>
      <c r="BU41" s="667"/>
      <c r="BV41" s="606">
        <v>1</v>
      </c>
      <c r="BW41" s="623"/>
      <c r="BX41" s="623"/>
      <c r="BY41" s="623"/>
      <c r="BZ41" s="623"/>
      <c r="CA41" s="623"/>
      <c r="CB41" s="672"/>
      <c r="CD41" s="665" t="s">
        <v>351</v>
      </c>
      <c r="CE41" s="666"/>
      <c r="CF41" s="666"/>
      <c r="CG41" s="666"/>
      <c r="CH41" s="666"/>
      <c r="CI41" s="666"/>
      <c r="CJ41" s="666"/>
      <c r="CK41" s="666"/>
      <c r="CL41" s="666"/>
      <c r="CM41" s="666"/>
      <c r="CN41" s="666"/>
      <c r="CO41" s="666"/>
      <c r="CP41" s="666"/>
      <c r="CQ41" s="667"/>
      <c r="CR41" s="606" t="s">
        <v>130</v>
      </c>
      <c r="CS41" s="607"/>
      <c r="CT41" s="607"/>
      <c r="CU41" s="607"/>
      <c r="CV41" s="607"/>
      <c r="CW41" s="607"/>
      <c r="CX41" s="607"/>
      <c r="CY41" s="608"/>
      <c r="CZ41" s="609" t="s">
        <v>130</v>
      </c>
      <c r="DA41" s="610"/>
      <c r="DB41" s="610"/>
      <c r="DC41" s="611"/>
      <c r="DD41" s="612" t="s">
        <v>130</v>
      </c>
      <c r="DE41" s="607"/>
      <c r="DF41" s="607"/>
      <c r="DG41" s="607"/>
      <c r="DH41" s="607"/>
      <c r="DI41" s="607"/>
      <c r="DJ41" s="607"/>
      <c r="DK41" s="608"/>
      <c r="DL41" s="613"/>
      <c r="DM41" s="614"/>
      <c r="DN41" s="614"/>
      <c r="DO41" s="614"/>
      <c r="DP41" s="614"/>
      <c r="DQ41" s="614"/>
      <c r="DR41" s="614"/>
      <c r="DS41" s="614"/>
      <c r="DT41" s="614"/>
      <c r="DU41" s="614"/>
      <c r="DV41" s="615"/>
      <c r="DW41" s="616"/>
      <c r="DX41" s="617"/>
      <c r="DY41" s="617"/>
      <c r="DZ41" s="617"/>
      <c r="EA41" s="617"/>
      <c r="EB41" s="617"/>
      <c r="EC41" s="618"/>
    </row>
    <row r="42" spans="2:133" ht="11.25" customHeight="1" x14ac:dyDescent="0.15">
      <c r="B42" s="620" t="s">
        <v>352</v>
      </c>
      <c r="C42" s="621"/>
      <c r="D42" s="621"/>
      <c r="E42" s="621"/>
      <c r="F42" s="621"/>
      <c r="G42" s="621"/>
      <c r="H42" s="621"/>
      <c r="I42" s="621"/>
      <c r="J42" s="621"/>
      <c r="K42" s="621"/>
      <c r="L42" s="621"/>
      <c r="M42" s="621"/>
      <c r="N42" s="621"/>
      <c r="O42" s="621"/>
      <c r="P42" s="621"/>
      <c r="Q42" s="622"/>
      <c r="R42" s="606" t="s">
        <v>130</v>
      </c>
      <c r="S42" s="623"/>
      <c r="T42" s="623"/>
      <c r="U42" s="623"/>
      <c r="V42" s="623"/>
      <c r="W42" s="623"/>
      <c r="X42" s="623"/>
      <c r="Y42" s="624"/>
      <c r="Z42" s="644" t="s">
        <v>130</v>
      </c>
      <c r="AA42" s="644"/>
      <c r="AB42" s="644"/>
      <c r="AC42" s="644"/>
      <c r="AD42" s="645" t="s">
        <v>130</v>
      </c>
      <c r="AE42" s="645"/>
      <c r="AF42" s="645"/>
      <c r="AG42" s="645"/>
      <c r="AH42" s="645"/>
      <c r="AI42" s="645"/>
      <c r="AJ42" s="645"/>
      <c r="AK42" s="645"/>
      <c r="AL42" s="609" t="s">
        <v>130</v>
      </c>
      <c r="AM42" s="625"/>
      <c r="AN42" s="625"/>
      <c r="AO42" s="646"/>
      <c r="AQ42" s="662" t="s">
        <v>353</v>
      </c>
      <c r="AR42" s="663"/>
      <c r="AS42" s="663"/>
      <c r="AT42" s="663"/>
      <c r="AU42" s="663"/>
      <c r="AV42" s="663"/>
      <c r="AW42" s="663"/>
      <c r="AX42" s="663"/>
      <c r="AY42" s="664"/>
      <c r="AZ42" s="631">
        <v>515149</v>
      </c>
      <c r="BA42" s="647"/>
      <c r="BB42" s="647"/>
      <c r="BC42" s="647"/>
      <c r="BD42" s="632"/>
      <c r="BE42" s="632"/>
      <c r="BF42" s="648"/>
      <c r="BG42" s="676"/>
      <c r="BH42" s="677"/>
      <c r="BI42" s="677"/>
      <c r="BJ42" s="677"/>
      <c r="BK42" s="677"/>
      <c r="BL42" s="364"/>
      <c r="BM42" s="649" t="s">
        <v>354</v>
      </c>
      <c r="BN42" s="649"/>
      <c r="BO42" s="649"/>
      <c r="BP42" s="649"/>
      <c r="BQ42" s="649"/>
      <c r="BR42" s="649"/>
      <c r="BS42" s="649"/>
      <c r="BT42" s="649"/>
      <c r="BU42" s="650"/>
      <c r="BV42" s="631">
        <v>362</v>
      </c>
      <c r="BW42" s="647"/>
      <c r="BX42" s="647"/>
      <c r="BY42" s="647"/>
      <c r="BZ42" s="647"/>
      <c r="CA42" s="647"/>
      <c r="CB42" s="678"/>
      <c r="CD42" s="620" t="s">
        <v>355</v>
      </c>
      <c r="CE42" s="621"/>
      <c r="CF42" s="621"/>
      <c r="CG42" s="621"/>
      <c r="CH42" s="621"/>
      <c r="CI42" s="621"/>
      <c r="CJ42" s="621"/>
      <c r="CK42" s="621"/>
      <c r="CL42" s="621"/>
      <c r="CM42" s="621"/>
      <c r="CN42" s="621"/>
      <c r="CO42" s="621"/>
      <c r="CP42" s="621"/>
      <c r="CQ42" s="622"/>
      <c r="CR42" s="606">
        <v>1656340</v>
      </c>
      <c r="CS42" s="607"/>
      <c r="CT42" s="607"/>
      <c r="CU42" s="607"/>
      <c r="CV42" s="607"/>
      <c r="CW42" s="607"/>
      <c r="CX42" s="607"/>
      <c r="CY42" s="608"/>
      <c r="CZ42" s="609">
        <v>13.1</v>
      </c>
      <c r="DA42" s="610"/>
      <c r="DB42" s="610"/>
      <c r="DC42" s="611"/>
      <c r="DD42" s="612">
        <v>399630</v>
      </c>
      <c r="DE42" s="607"/>
      <c r="DF42" s="607"/>
      <c r="DG42" s="607"/>
      <c r="DH42" s="607"/>
      <c r="DI42" s="607"/>
      <c r="DJ42" s="607"/>
      <c r="DK42" s="608"/>
      <c r="DL42" s="613"/>
      <c r="DM42" s="614"/>
      <c r="DN42" s="614"/>
      <c r="DO42" s="614"/>
      <c r="DP42" s="614"/>
      <c r="DQ42" s="614"/>
      <c r="DR42" s="614"/>
      <c r="DS42" s="614"/>
      <c r="DT42" s="614"/>
      <c r="DU42" s="614"/>
      <c r="DV42" s="615"/>
      <c r="DW42" s="616"/>
      <c r="DX42" s="617"/>
      <c r="DY42" s="617"/>
      <c r="DZ42" s="617"/>
      <c r="EA42" s="617"/>
      <c r="EB42" s="617"/>
      <c r="EC42" s="618"/>
    </row>
    <row r="43" spans="2:133" ht="11.25" customHeight="1" x14ac:dyDescent="0.15">
      <c r="B43" s="620" t="s">
        <v>356</v>
      </c>
      <c r="C43" s="621"/>
      <c r="D43" s="621"/>
      <c r="E43" s="621"/>
      <c r="F43" s="621"/>
      <c r="G43" s="621"/>
      <c r="H43" s="621"/>
      <c r="I43" s="621"/>
      <c r="J43" s="621"/>
      <c r="K43" s="621"/>
      <c r="L43" s="621"/>
      <c r="M43" s="621"/>
      <c r="N43" s="621"/>
      <c r="O43" s="621"/>
      <c r="P43" s="621"/>
      <c r="Q43" s="622"/>
      <c r="R43" s="606">
        <v>217100</v>
      </c>
      <c r="S43" s="623"/>
      <c r="T43" s="623"/>
      <c r="U43" s="623"/>
      <c r="V43" s="623"/>
      <c r="W43" s="623"/>
      <c r="X43" s="623"/>
      <c r="Y43" s="624"/>
      <c r="Z43" s="644">
        <v>1.6</v>
      </c>
      <c r="AA43" s="644"/>
      <c r="AB43" s="644"/>
      <c r="AC43" s="644"/>
      <c r="AD43" s="645" t="s">
        <v>130</v>
      </c>
      <c r="AE43" s="645"/>
      <c r="AF43" s="645"/>
      <c r="AG43" s="645"/>
      <c r="AH43" s="645"/>
      <c r="AI43" s="645"/>
      <c r="AJ43" s="645"/>
      <c r="AK43" s="645"/>
      <c r="AL43" s="609" t="s">
        <v>130</v>
      </c>
      <c r="AM43" s="625"/>
      <c r="AN43" s="625"/>
      <c r="AO43" s="646"/>
      <c r="BV43" s="219"/>
      <c r="BW43" s="219"/>
      <c r="BX43" s="219"/>
      <c r="BY43" s="219"/>
      <c r="BZ43" s="219"/>
      <c r="CA43" s="219"/>
      <c r="CB43" s="219"/>
      <c r="CD43" s="620" t="s">
        <v>357</v>
      </c>
      <c r="CE43" s="621"/>
      <c r="CF43" s="621"/>
      <c r="CG43" s="621"/>
      <c r="CH43" s="621"/>
      <c r="CI43" s="621"/>
      <c r="CJ43" s="621"/>
      <c r="CK43" s="621"/>
      <c r="CL43" s="621"/>
      <c r="CM43" s="621"/>
      <c r="CN43" s="621"/>
      <c r="CO43" s="621"/>
      <c r="CP43" s="621"/>
      <c r="CQ43" s="622"/>
      <c r="CR43" s="606">
        <v>42459</v>
      </c>
      <c r="CS43" s="607"/>
      <c r="CT43" s="607"/>
      <c r="CU43" s="607"/>
      <c r="CV43" s="607"/>
      <c r="CW43" s="607"/>
      <c r="CX43" s="607"/>
      <c r="CY43" s="608"/>
      <c r="CZ43" s="609">
        <v>0.3</v>
      </c>
      <c r="DA43" s="610"/>
      <c r="DB43" s="610"/>
      <c r="DC43" s="611"/>
      <c r="DD43" s="612">
        <v>42459</v>
      </c>
      <c r="DE43" s="607"/>
      <c r="DF43" s="607"/>
      <c r="DG43" s="607"/>
      <c r="DH43" s="607"/>
      <c r="DI43" s="607"/>
      <c r="DJ43" s="607"/>
      <c r="DK43" s="608"/>
      <c r="DL43" s="613"/>
      <c r="DM43" s="614"/>
      <c r="DN43" s="614"/>
      <c r="DO43" s="614"/>
      <c r="DP43" s="614"/>
      <c r="DQ43" s="614"/>
      <c r="DR43" s="614"/>
      <c r="DS43" s="614"/>
      <c r="DT43" s="614"/>
      <c r="DU43" s="614"/>
      <c r="DV43" s="615"/>
      <c r="DW43" s="616"/>
      <c r="DX43" s="617"/>
      <c r="DY43" s="617"/>
      <c r="DZ43" s="617"/>
      <c r="EA43" s="617"/>
      <c r="EB43" s="617"/>
      <c r="EC43" s="618"/>
    </row>
    <row r="44" spans="2:133" ht="11.25" customHeight="1" x14ac:dyDescent="0.15">
      <c r="B44" s="628" t="s">
        <v>358</v>
      </c>
      <c r="C44" s="629"/>
      <c r="D44" s="629"/>
      <c r="E44" s="629"/>
      <c r="F44" s="629"/>
      <c r="G44" s="629"/>
      <c r="H44" s="629"/>
      <c r="I44" s="629"/>
      <c r="J44" s="629"/>
      <c r="K44" s="629"/>
      <c r="L44" s="629"/>
      <c r="M44" s="629"/>
      <c r="N44" s="629"/>
      <c r="O44" s="629"/>
      <c r="P44" s="629"/>
      <c r="Q44" s="630"/>
      <c r="R44" s="631">
        <v>13699100</v>
      </c>
      <c r="S44" s="647"/>
      <c r="T44" s="647"/>
      <c r="U44" s="647"/>
      <c r="V44" s="647"/>
      <c r="W44" s="647"/>
      <c r="X44" s="647"/>
      <c r="Y44" s="651"/>
      <c r="Z44" s="652">
        <v>100</v>
      </c>
      <c r="AA44" s="652"/>
      <c r="AB44" s="652"/>
      <c r="AC44" s="652"/>
      <c r="AD44" s="653">
        <v>6346211</v>
      </c>
      <c r="AE44" s="653"/>
      <c r="AF44" s="653"/>
      <c r="AG44" s="653"/>
      <c r="AH44" s="653"/>
      <c r="AI44" s="653"/>
      <c r="AJ44" s="653"/>
      <c r="AK44" s="653"/>
      <c r="AL44" s="634">
        <v>100</v>
      </c>
      <c r="AM44" s="654"/>
      <c r="AN44" s="654"/>
      <c r="AO44" s="655"/>
      <c r="CD44" s="656" t="s">
        <v>305</v>
      </c>
      <c r="CE44" s="657"/>
      <c r="CF44" s="620" t="s">
        <v>359</v>
      </c>
      <c r="CG44" s="621"/>
      <c r="CH44" s="621"/>
      <c r="CI44" s="621"/>
      <c r="CJ44" s="621"/>
      <c r="CK44" s="621"/>
      <c r="CL44" s="621"/>
      <c r="CM44" s="621"/>
      <c r="CN44" s="621"/>
      <c r="CO44" s="621"/>
      <c r="CP44" s="621"/>
      <c r="CQ44" s="622"/>
      <c r="CR44" s="606">
        <v>1195200</v>
      </c>
      <c r="CS44" s="623"/>
      <c r="CT44" s="623"/>
      <c r="CU44" s="623"/>
      <c r="CV44" s="623"/>
      <c r="CW44" s="623"/>
      <c r="CX44" s="623"/>
      <c r="CY44" s="624"/>
      <c r="CZ44" s="609">
        <v>9.5</v>
      </c>
      <c r="DA44" s="625"/>
      <c r="DB44" s="625"/>
      <c r="DC44" s="626"/>
      <c r="DD44" s="612">
        <v>343196</v>
      </c>
      <c r="DE44" s="623"/>
      <c r="DF44" s="623"/>
      <c r="DG44" s="623"/>
      <c r="DH44" s="623"/>
      <c r="DI44" s="623"/>
      <c r="DJ44" s="623"/>
      <c r="DK44" s="624"/>
      <c r="DL44" s="613"/>
      <c r="DM44" s="614"/>
      <c r="DN44" s="614"/>
      <c r="DO44" s="614"/>
      <c r="DP44" s="614"/>
      <c r="DQ44" s="614"/>
      <c r="DR44" s="614"/>
      <c r="DS44" s="614"/>
      <c r="DT44" s="614"/>
      <c r="DU44" s="614"/>
      <c r="DV44" s="615"/>
      <c r="DW44" s="616"/>
      <c r="DX44" s="617"/>
      <c r="DY44" s="617"/>
      <c r="DZ44" s="617"/>
      <c r="EA44" s="617"/>
      <c r="EB44" s="617"/>
      <c r="EC44" s="6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8"/>
      <c r="CE45" s="659"/>
      <c r="CF45" s="620" t="s">
        <v>360</v>
      </c>
      <c r="CG45" s="621"/>
      <c r="CH45" s="621"/>
      <c r="CI45" s="621"/>
      <c r="CJ45" s="621"/>
      <c r="CK45" s="621"/>
      <c r="CL45" s="621"/>
      <c r="CM45" s="621"/>
      <c r="CN45" s="621"/>
      <c r="CO45" s="621"/>
      <c r="CP45" s="621"/>
      <c r="CQ45" s="622"/>
      <c r="CR45" s="606">
        <v>472948</v>
      </c>
      <c r="CS45" s="607"/>
      <c r="CT45" s="607"/>
      <c r="CU45" s="607"/>
      <c r="CV45" s="607"/>
      <c r="CW45" s="607"/>
      <c r="CX45" s="607"/>
      <c r="CY45" s="608"/>
      <c r="CZ45" s="609">
        <v>3.7</v>
      </c>
      <c r="DA45" s="610"/>
      <c r="DB45" s="610"/>
      <c r="DC45" s="611"/>
      <c r="DD45" s="612">
        <v>32325</v>
      </c>
      <c r="DE45" s="607"/>
      <c r="DF45" s="607"/>
      <c r="DG45" s="607"/>
      <c r="DH45" s="607"/>
      <c r="DI45" s="607"/>
      <c r="DJ45" s="607"/>
      <c r="DK45" s="608"/>
      <c r="DL45" s="613"/>
      <c r="DM45" s="614"/>
      <c r="DN45" s="614"/>
      <c r="DO45" s="614"/>
      <c r="DP45" s="614"/>
      <c r="DQ45" s="614"/>
      <c r="DR45" s="614"/>
      <c r="DS45" s="614"/>
      <c r="DT45" s="614"/>
      <c r="DU45" s="614"/>
      <c r="DV45" s="615"/>
      <c r="DW45" s="616"/>
      <c r="DX45" s="617"/>
      <c r="DY45" s="617"/>
      <c r="DZ45" s="617"/>
      <c r="EA45" s="617"/>
      <c r="EB45" s="617"/>
      <c r="EC45" s="618"/>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8"/>
      <c r="CE46" s="659"/>
      <c r="CF46" s="620" t="s">
        <v>362</v>
      </c>
      <c r="CG46" s="621"/>
      <c r="CH46" s="621"/>
      <c r="CI46" s="621"/>
      <c r="CJ46" s="621"/>
      <c r="CK46" s="621"/>
      <c r="CL46" s="621"/>
      <c r="CM46" s="621"/>
      <c r="CN46" s="621"/>
      <c r="CO46" s="621"/>
      <c r="CP46" s="621"/>
      <c r="CQ46" s="622"/>
      <c r="CR46" s="606">
        <v>629719</v>
      </c>
      <c r="CS46" s="623"/>
      <c r="CT46" s="623"/>
      <c r="CU46" s="623"/>
      <c r="CV46" s="623"/>
      <c r="CW46" s="623"/>
      <c r="CX46" s="623"/>
      <c r="CY46" s="624"/>
      <c r="CZ46" s="609">
        <v>5</v>
      </c>
      <c r="DA46" s="625"/>
      <c r="DB46" s="625"/>
      <c r="DC46" s="626"/>
      <c r="DD46" s="612">
        <v>286729</v>
      </c>
      <c r="DE46" s="623"/>
      <c r="DF46" s="623"/>
      <c r="DG46" s="623"/>
      <c r="DH46" s="623"/>
      <c r="DI46" s="623"/>
      <c r="DJ46" s="623"/>
      <c r="DK46" s="624"/>
      <c r="DL46" s="613"/>
      <c r="DM46" s="614"/>
      <c r="DN46" s="614"/>
      <c r="DO46" s="614"/>
      <c r="DP46" s="614"/>
      <c r="DQ46" s="614"/>
      <c r="DR46" s="614"/>
      <c r="DS46" s="614"/>
      <c r="DT46" s="614"/>
      <c r="DU46" s="614"/>
      <c r="DV46" s="615"/>
      <c r="DW46" s="616"/>
      <c r="DX46" s="617"/>
      <c r="DY46" s="617"/>
      <c r="DZ46" s="617"/>
      <c r="EA46" s="617"/>
      <c r="EB46" s="617"/>
      <c r="EC46" s="618"/>
    </row>
    <row r="47" spans="2:133" ht="11.25" customHeight="1" x14ac:dyDescent="0.15">
      <c r="B47" s="627" t="s">
        <v>363</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D47" s="658"/>
      <c r="CE47" s="659"/>
      <c r="CF47" s="620" t="s">
        <v>364</v>
      </c>
      <c r="CG47" s="621"/>
      <c r="CH47" s="621"/>
      <c r="CI47" s="621"/>
      <c r="CJ47" s="621"/>
      <c r="CK47" s="621"/>
      <c r="CL47" s="621"/>
      <c r="CM47" s="621"/>
      <c r="CN47" s="621"/>
      <c r="CO47" s="621"/>
      <c r="CP47" s="621"/>
      <c r="CQ47" s="622"/>
      <c r="CR47" s="606">
        <v>461140</v>
      </c>
      <c r="CS47" s="607"/>
      <c r="CT47" s="607"/>
      <c r="CU47" s="607"/>
      <c r="CV47" s="607"/>
      <c r="CW47" s="607"/>
      <c r="CX47" s="607"/>
      <c r="CY47" s="608"/>
      <c r="CZ47" s="609">
        <v>3.7</v>
      </c>
      <c r="DA47" s="610"/>
      <c r="DB47" s="610"/>
      <c r="DC47" s="611"/>
      <c r="DD47" s="612">
        <v>56434</v>
      </c>
      <c r="DE47" s="607"/>
      <c r="DF47" s="607"/>
      <c r="DG47" s="607"/>
      <c r="DH47" s="607"/>
      <c r="DI47" s="607"/>
      <c r="DJ47" s="607"/>
      <c r="DK47" s="608"/>
      <c r="DL47" s="613"/>
      <c r="DM47" s="614"/>
      <c r="DN47" s="614"/>
      <c r="DO47" s="614"/>
      <c r="DP47" s="614"/>
      <c r="DQ47" s="614"/>
      <c r="DR47" s="614"/>
      <c r="DS47" s="614"/>
      <c r="DT47" s="614"/>
      <c r="DU47" s="614"/>
      <c r="DV47" s="615"/>
      <c r="DW47" s="616"/>
      <c r="DX47" s="617"/>
      <c r="DY47" s="617"/>
      <c r="DZ47" s="617"/>
      <c r="EA47" s="617"/>
      <c r="EB47" s="617"/>
      <c r="EC47" s="618"/>
    </row>
    <row r="48" spans="2:133" ht="11.25" x14ac:dyDescent="0.15">
      <c r="B48" s="619" t="s">
        <v>365</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60"/>
      <c r="CE48" s="661"/>
      <c r="CF48" s="620" t="s">
        <v>366</v>
      </c>
      <c r="CG48" s="621"/>
      <c r="CH48" s="621"/>
      <c r="CI48" s="621"/>
      <c r="CJ48" s="621"/>
      <c r="CK48" s="621"/>
      <c r="CL48" s="621"/>
      <c r="CM48" s="621"/>
      <c r="CN48" s="621"/>
      <c r="CO48" s="621"/>
      <c r="CP48" s="621"/>
      <c r="CQ48" s="622"/>
      <c r="CR48" s="606" t="s">
        <v>130</v>
      </c>
      <c r="CS48" s="623"/>
      <c r="CT48" s="623"/>
      <c r="CU48" s="623"/>
      <c r="CV48" s="623"/>
      <c r="CW48" s="623"/>
      <c r="CX48" s="623"/>
      <c r="CY48" s="624"/>
      <c r="CZ48" s="609" t="s">
        <v>130</v>
      </c>
      <c r="DA48" s="625"/>
      <c r="DB48" s="625"/>
      <c r="DC48" s="626"/>
      <c r="DD48" s="612" t="s">
        <v>130</v>
      </c>
      <c r="DE48" s="623"/>
      <c r="DF48" s="623"/>
      <c r="DG48" s="623"/>
      <c r="DH48" s="623"/>
      <c r="DI48" s="623"/>
      <c r="DJ48" s="623"/>
      <c r="DK48" s="624"/>
      <c r="DL48" s="613"/>
      <c r="DM48" s="614"/>
      <c r="DN48" s="614"/>
      <c r="DO48" s="614"/>
      <c r="DP48" s="614"/>
      <c r="DQ48" s="614"/>
      <c r="DR48" s="614"/>
      <c r="DS48" s="614"/>
      <c r="DT48" s="614"/>
      <c r="DU48" s="614"/>
      <c r="DV48" s="615"/>
      <c r="DW48" s="616"/>
      <c r="DX48" s="617"/>
      <c r="DY48" s="617"/>
      <c r="DZ48" s="617"/>
      <c r="EA48" s="617"/>
      <c r="EB48" s="617"/>
      <c r="EC48" s="61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8" t="s">
        <v>367</v>
      </c>
      <c r="CE49" s="629"/>
      <c r="CF49" s="629"/>
      <c r="CG49" s="629"/>
      <c r="CH49" s="629"/>
      <c r="CI49" s="629"/>
      <c r="CJ49" s="629"/>
      <c r="CK49" s="629"/>
      <c r="CL49" s="629"/>
      <c r="CM49" s="629"/>
      <c r="CN49" s="629"/>
      <c r="CO49" s="629"/>
      <c r="CP49" s="629"/>
      <c r="CQ49" s="630"/>
      <c r="CR49" s="631">
        <v>12619032</v>
      </c>
      <c r="CS49" s="632"/>
      <c r="CT49" s="632"/>
      <c r="CU49" s="632"/>
      <c r="CV49" s="632"/>
      <c r="CW49" s="632"/>
      <c r="CX49" s="632"/>
      <c r="CY49" s="633"/>
      <c r="CZ49" s="634">
        <v>100</v>
      </c>
      <c r="DA49" s="635"/>
      <c r="DB49" s="635"/>
      <c r="DC49" s="636"/>
      <c r="DD49" s="637">
        <v>7273764</v>
      </c>
      <c r="DE49" s="632"/>
      <c r="DF49" s="632"/>
      <c r="DG49" s="632"/>
      <c r="DH49" s="632"/>
      <c r="DI49" s="632"/>
      <c r="DJ49" s="632"/>
      <c r="DK49" s="633"/>
      <c r="DL49" s="638"/>
      <c r="DM49" s="639"/>
      <c r="DN49" s="639"/>
      <c r="DO49" s="639"/>
      <c r="DP49" s="639"/>
      <c r="DQ49" s="639"/>
      <c r="DR49" s="639"/>
      <c r="DS49" s="639"/>
      <c r="DT49" s="639"/>
      <c r="DU49" s="639"/>
      <c r="DV49" s="640"/>
      <c r="DW49" s="641"/>
      <c r="DX49" s="642"/>
      <c r="DY49" s="642"/>
      <c r="DZ49" s="642"/>
      <c r="EA49" s="642"/>
      <c r="EB49" s="642"/>
      <c r="EC49" s="643"/>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V0e1Trp4en/lOcPpZzqOUYoEbrLZguCpYjhBlKBUYBacyD2TBhSpCHmnbZyfeWRbTNHof/a80t1AEykXbgj3Q==" saltValue="ljniP0Jg7OT2tWDjraLs1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369</v>
      </c>
      <c r="DK2" s="752"/>
      <c r="DL2" s="752"/>
      <c r="DM2" s="752"/>
      <c r="DN2" s="752"/>
      <c r="DO2" s="753"/>
      <c r="DP2" s="224"/>
      <c r="DQ2" s="751" t="s">
        <v>370</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28"/>
      <c r="BA5" s="228"/>
      <c r="BB5" s="228"/>
      <c r="BC5" s="228"/>
      <c r="BD5" s="228"/>
      <c r="BE5" s="229"/>
      <c r="BF5" s="229"/>
      <c r="BG5" s="229"/>
      <c r="BH5" s="229"/>
      <c r="BI5" s="229"/>
      <c r="BJ5" s="229"/>
      <c r="BK5" s="229"/>
      <c r="BL5" s="229"/>
      <c r="BM5" s="229"/>
      <c r="BN5" s="229"/>
      <c r="BO5" s="229"/>
      <c r="BP5" s="229"/>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390</v>
      </c>
      <c r="C7" s="779"/>
      <c r="D7" s="779"/>
      <c r="E7" s="779"/>
      <c r="F7" s="779"/>
      <c r="G7" s="779"/>
      <c r="H7" s="779"/>
      <c r="I7" s="779"/>
      <c r="J7" s="779"/>
      <c r="K7" s="779"/>
      <c r="L7" s="779"/>
      <c r="M7" s="779"/>
      <c r="N7" s="779"/>
      <c r="O7" s="779"/>
      <c r="P7" s="780"/>
      <c r="Q7" s="781">
        <v>13598</v>
      </c>
      <c r="R7" s="782"/>
      <c r="S7" s="782"/>
      <c r="T7" s="782"/>
      <c r="U7" s="782"/>
      <c r="V7" s="782">
        <v>12518</v>
      </c>
      <c r="W7" s="782"/>
      <c r="X7" s="782"/>
      <c r="Y7" s="782"/>
      <c r="Z7" s="782"/>
      <c r="AA7" s="782">
        <v>1080</v>
      </c>
      <c r="AB7" s="782"/>
      <c r="AC7" s="782"/>
      <c r="AD7" s="782"/>
      <c r="AE7" s="783"/>
      <c r="AF7" s="784">
        <v>230</v>
      </c>
      <c r="AG7" s="785"/>
      <c r="AH7" s="785"/>
      <c r="AI7" s="785"/>
      <c r="AJ7" s="786"/>
      <c r="AK7" s="787" t="s">
        <v>604</v>
      </c>
      <c r="AL7" s="788"/>
      <c r="AM7" s="788"/>
      <c r="AN7" s="788"/>
      <c r="AO7" s="788"/>
      <c r="AP7" s="788">
        <v>11763</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610</v>
      </c>
      <c r="BS7" s="775" t="s">
        <v>609</v>
      </c>
      <c r="BT7" s="776"/>
      <c r="BU7" s="776"/>
      <c r="BV7" s="776"/>
      <c r="BW7" s="776"/>
      <c r="BX7" s="776"/>
      <c r="BY7" s="776"/>
      <c r="BZ7" s="776"/>
      <c r="CA7" s="776"/>
      <c r="CB7" s="776"/>
      <c r="CC7" s="776"/>
      <c r="CD7" s="776"/>
      <c r="CE7" s="776"/>
      <c r="CF7" s="776"/>
      <c r="CG7" s="791"/>
      <c r="CH7" s="772">
        <v>2</v>
      </c>
      <c r="CI7" s="773"/>
      <c r="CJ7" s="773"/>
      <c r="CK7" s="773"/>
      <c r="CL7" s="774"/>
      <c r="CM7" s="772" t="s">
        <v>604</v>
      </c>
      <c r="CN7" s="773"/>
      <c r="CO7" s="773"/>
      <c r="CP7" s="773"/>
      <c r="CQ7" s="774"/>
      <c r="CR7" s="772">
        <v>41</v>
      </c>
      <c r="CS7" s="773"/>
      <c r="CT7" s="773"/>
      <c r="CU7" s="773"/>
      <c r="CV7" s="774"/>
      <c r="CW7" s="772" t="s">
        <v>604</v>
      </c>
      <c r="CX7" s="773"/>
      <c r="CY7" s="773"/>
      <c r="CZ7" s="773"/>
      <c r="DA7" s="774"/>
      <c r="DB7" s="772">
        <v>3</v>
      </c>
      <c r="DC7" s="773"/>
      <c r="DD7" s="773"/>
      <c r="DE7" s="773"/>
      <c r="DF7" s="774"/>
      <c r="DG7" s="772" t="s">
        <v>604</v>
      </c>
      <c r="DH7" s="773"/>
      <c r="DI7" s="773"/>
      <c r="DJ7" s="773"/>
      <c r="DK7" s="774"/>
      <c r="DL7" s="772" t="s">
        <v>604</v>
      </c>
      <c r="DM7" s="773"/>
      <c r="DN7" s="773"/>
      <c r="DO7" s="773"/>
      <c r="DP7" s="774"/>
      <c r="DQ7" s="772">
        <v>0</v>
      </c>
      <c r="DR7" s="773"/>
      <c r="DS7" s="773"/>
      <c r="DT7" s="773"/>
      <c r="DU7" s="774"/>
      <c r="DV7" s="775"/>
      <c r="DW7" s="776"/>
      <c r="DX7" s="776"/>
      <c r="DY7" s="776"/>
      <c r="DZ7" s="777"/>
      <c r="EA7" s="230"/>
    </row>
    <row r="8" spans="1:131" s="231" customFormat="1" ht="26.25" customHeight="1" x14ac:dyDescent="0.15">
      <c r="A8" s="234">
        <v>2</v>
      </c>
      <c r="B8" s="809" t="s">
        <v>391</v>
      </c>
      <c r="C8" s="810"/>
      <c r="D8" s="810"/>
      <c r="E8" s="810"/>
      <c r="F8" s="810"/>
      <c r="G8" s="810"/>
      <c r="H8" s="810"/>
      <c r="I8" s="810"/>
      <c r="J8" s="810"/>
      <c r="K8" s="810"/>
      <c r="L8" s="810"/>
      <c r="M8" s="810"/>
      <c r="N8" s="810"/>
      <c r="O8" s="810"/>
      <c r="P8" s="811"/>
      <c r="Q8" s="812">
        <v>153</v>
      </c>
      <c r="R8" s="813"/>
      <c r="S8" s="813"/>
      <c r="T8" s="813"/>
      <c r="U8" s="813"/>
      <c r="V8" s="813">
        <v>153</v>
      </c>
      <c r="W8" s="813"/>
      <c r="X8" s="813"/>
      <c r="Y8" s="813"/>
      <c r="Z8" s="813"/>
      <c r="AA8" s="813" t="s">
        <v>604</v>
      </c>
      <c r="AB8" s="813"/>
      <c r="AC8" s="813"/>
      <c r="AD8" s="813"/>
      <c r="AE8" s="814"/>
      <c r="AF8" s="815" t="s">
        <v>392</v>
      </c>
      <c r="AG8" s="816"/>
      <c r="AH8" s="816"/>
      <c r="AI8" s="816"/>
      <c r="AJ8" s="817"/>
      <c r="AK8" s="798">
        <v>47</v>
      </c>
      <c r="AL8" s="799"/>
      <c r="AM8" s="799"/>
      <c r="AN8" s="799"/>
      <c r="AO8" s="799"/>
      <c r="AP8" s="799">
        <v>25</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393</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394</v>
      </c>
      <c r="B23" s="818" t="s">
        <v>395</v>
      </c>
      <c r="C23" s="819"/>
      <c r="D23" s="819"/>
      <c r="E23" s="819"/>
      <c r="F23" s="819"/>
      <c r="G23" s="819"/>
      <c r="H23" s="819"/>
      <c r="I23" s="819"/>
      <c r="J23" s="819"/>
      <c r="K23" s="819"/>
      <c r="L23" s="819"/>
      <c r="M23" s="819"/>
      <c r="N23" s="819"/>
      <c r="O23" s="819"/>
      <c r="P23" s="820"/>
      <c r="Q23" s="821">
        <v>13751</v>
      </c>
      <c r="R23" s="822"/>
      <c r="S23" s="822"/>
      <c r="T23" s="822"/>
      <c r="U23" s="822"/>
      <c r="V23" s="822">
        <v>12671</v>
      </c>
      <c r="W23" s="822"/>
      <c r="X23" s="822"/>
      <c r="Y23" s="822"/>
      <c r="Z23" s="822"/>
      <c r="AA23" s="822">
        <v>1080</v>
      </c>
      <c r="AB23" s="822"/>
      <c r="AC23" s="822"/>
      <c r="AD23" s="822"/>
      <c r="AE23" s="823"/>
      <c r="AF23" s="824">
        <v>230</v>
      </c>
      <c r="AG23" s="822"/>
      <c r="AH23" s="822"/>
      <c r="AI23" s="822"/>
      <c r="AJ23" s="825"/>
      <c r="AK23" s="826"/>
      <c r="AL23" s="827"/>
      <c r="AM23" s="827"/>
      <c r="AN23" s="827"/>
      <c r="AO23" s="827"/>
      <c r="AP23" s="822">
        <v>11788</v>
      </c>
      <c r="AQ23" s="822"/>
      <c r="AR23" s="822"/>
      <c r="AS23" s="822"/>
      <c r="AT23" s="822"/>
      <c r="AU23" s="838"/>
      <c r="AV23" s="838"/>
      <c r="AW23" s="838"/>
      <c r="AX23" s="838"/>
      <c r="AY23" s="839"/>
      <c r="AZ23" s="840" t="s">
        <v>396</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373</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380</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407</v>
      </c>
      <c r="C28" s="779"/>
      <c r="D28" s="779"/>
      <c r="E28" s="779"/>
      <c r="F28" s="779"/>
      <c r="G28" s="779"/>
      <c r="H28" s="779"/>
      <c r="I28" s="779"/>
      <c r="J28" s="779"/>
      <c r="K28" s="779"/>
      <c r="L28" s="779"/>
      <c r="M28" s="779"/>
      <c r="N28" s="779"/>
      <c r="O28" s="779"/>
      <c r="P28" s="780"/>
      <c r="Q28" s="851">
        <v>1907</v>
      </c>
      <c r="R28" s="852"/>
      <c r="S28" s="852"/>
      <c r="T28" s="852"/>
      <c r="U28" s="852"/>
      <c r="V28" s="852">
        <v>1881</v>
      </c>
      <c r="W28" s="852"/>
      <c r="X28" s="852"/>
      <c r="Y28" s="852"/>
      <c r="Z28" s="852"/>
      <c r="AA28" s="852">
        <v>26</v>
      </c>
      <c r="AB28" s="852"/>
      <c r="AC28" s="852"/>
      <c r="AD28" s="852"/>
      <c r="AE28" s="853"/>
      <c r="AF28" s="854">
        <v>26</v>
      </c>
      <c r="AG28" s="852"/>
      <c r="AH28" s="852"/>
      <c r="AI28" s="852"/>
      <c r="AJ28" s="855"/>
      <c r="AK28" s="856">
        <v>171</v>
      </c>
      <c r="AL28" s="857"/>
      <c r="AM28" s="857"/>
      <c r="AN28" s="857"/>
      <c r="AO28" s="857"/>
      <c r="AP28" s="857" t="s">
        <v>604</v>
      </c>
      <c r="AQ28" s="857"/>
      <c r="AR28" s="857"/>
      <c r="AS28" s="857"/>
      <c r="AT28" s="857"/>
      <c r="AU28" s="857" t="s">
        <v>604</v>
      </c>
      <c r="AV28" s="857"/>
      <c r="AW28" s="857"/>
      <c r="AX28" s="857"/>
      <c r="AY28" s="857"/>
      <c r="AZ28" s="858" t="s">
        <v>604</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408</v>
      </c>
      <c r="C29" s="810"/>
      <c r="D29" s="810"/>
      <c r="E29" s="810"/>
      <c r="F29" s="810"/>
      <c r="G29" s="810"/>
      <c r="H29" s="810"/>
      <c r="I29" s="810"/>
      <c r="J29" s="810"/>
      <c r="K29" s="810"/>
      <c r="L29" s="810"/>
      <c r="M29" s="810"/>
      <c r="N29" s="810"/>
      <c r="O29" s="810"/>
      <c r="P29" s="811"/>
      <c r="Q29" s="812">
        <v>1509</v>
      </c>
      <c r="R29" s="813"/>
      <c r="S29" s="813"/>
      <c r="T29" s="813"/>
      <c r="U29" s="813"/>
      <c r="V29" s="813">
        <v>1455</v>
      </c>
      <c r="W29" s="813"/>
      <c r="X29" s="813"/>
      <c r="Y29" s="813"/>
      <c r="Z29" s="813"/>
      <c r="AA29" s="813">
        <v>54</v>
      </c>
      <c r="AB29" s="813"/>
      <c r="AC29" s="813"/>
      <c r="AD29" s="813"/>
      <c r="AE29" s="814"/>
      <c r="AF29" s="815">
        <v>54</v>
      </c>
      <c r="AG29" s="816"/>
      <c r="AH29" s="816"/>
      <c r="AI29" s="816"/>
      <c r="AJ29" s="817"/>
      <c r="AK29" s="863">
        <v>269</v>
      </c>
      <c r="AL29" s="859"/>
      <c r="AM29" s="859"/>
      <c r="AN29" s="859"/>
      <c r="AO29" s="859"/>
      <c r="AP29" s="859" t="s">
        <v>604</v>
      </c>
      <c r="AQ29" s="859"/>
      <c r="AR29" s="859"/>
      <c r="AS29" s="859"/>
      <c r="AT29" s="859"/>
      <c r="AU29" s="859" t="s">
        <v>604</v>
      </c>
      <c r="AV29" s="859"/>
      <c r="AW29" s="859"/>
      <c r="AX29" s="859"/>
      <c r="AY29" s="859"/>
      <c r="AZ29" s="860" t="s">
        <v>604</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409</v>
      </c>
      <c r="C30" s="810"/>
      <c r="D30" s="810"/>
      <c r="E30" s="810"/>
      <c r="F30" s="810"/>
      <c r="G30" s="810"/>
      <c r="H30" s="810"/>
      <c r="I30" s="810"/>
      <c r="J30" s="810"/>
      <c r="K30" s="810"/>
      <c r="L30" s="810"/>
      <c r="M30" s="810"/>
      <c r="N30" s="810"/>
      <c r="O30" s="810"/>
      <c r="P30" s="811"/>
      <c r="Q30" s="812">
        <v>178</v>
      </c>
      <c r="R30" s="813"/>
      <c r="S30" s="813"/>
      <c r="T30" s="813"/>
      <c r="U30" s="813"/>
      <c r="V30" s="813">
        <v>178</v>
      </c>
      <c r="W30" s="813"/>
      <c r="X30" s="813"/>
      <c r="Y30" s="813"/>
      <c r="Z30" s="813"/>
      <c r="AA30" s="813" t="s">
        <v>604</v>
      </c>
      <c r="AB30" s="813"/>
      <c r="AC30" s="813"/>
      <c r="AD30" s="813"/>
      <c r="AE30" s="814"/>
      <c r="AF30" s="815" t="s">
        <v>410</v>
      </c>
      <c r="AG30" s="816"/>
      <c r="AH30" s="816"/>
      <c r="AI30" s="816"/>
      <c r="AJ30" s="817"/>
      <c r="AK30" s="863">
        <v>71</v>
      </c>
      <c r="AL30" s="859"/>
      <c r="AM30" s="859"/>
      <c r="AN30" s="859"/>
      <c r="AO30" s="859"/>
      <c r="AP30" s="859" t="s">
        <v>604</v>
      </c>
      <c r="AQ30" s="859"/>
      <c r="AR30" s="859"/>
      <c r="AS30" s="859"/>
      <c r="AT30" s="859"/>
      <c r="AU30" s="859" t="s">
        <v>604</v>
      </c>
      <c r="AV30" s="859"/>
      <c r="AW30" s="859"/>
      <c r="AX30" s="859"/>
      <c r="AY30" s="859"/>
      <c r="AZ30" s="860" t="s">
        <v>604</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411</v>
      </c>
      <c r="C31" s="810"/>
      <c r="D31" s="810"/>
      <c r="E31" s="810"/>
      <c r="F31" s="810"/>
      <c r="G31" s="810"/>
      <c r="H31" s="810"/>
      <c r="I31" s="810"/>
      <c r="J31" s="810"/>
      <c r="K31" s="810"/>
      <c r="L31" s="810"/>
      <c r="M31" s="810"/>
      <c r="N31" s="810"/>
      <c r="O31" s="810"/>
      <c r="P31" s="811"/>
      <c r="Q31" s="812">
        <v>463</v>
      </c>
      <c r="R31" s="813"/>
      <c r="S31" s="813"/>
      <c r="T31" s="813"/>
      <c r="U31" s="813"/>
      <c r="V31" s="813">
        <v>394</v>
      </c>
      <c r="W31" s="813"/>
      <c r="X31" s="813"/>
      <c r="Y31" s="813"/>
      <c r="Z31" s="813"/>
      <c r="AA31" s="813">
        <v>69</v>
      </c>
      <c r="AB31" s="813"/>
      <c r="AC31" s="813"/>
      <c r="AD31" s="813"/>
      <c r="AE31" s="814"/>
      <c r="AF31" s="815">
        <v>4</v>
      </c>
      <c r="AG31" s="816"/>
      <c r="AH31" s="816"/>
      <c r="AI31" s="816"/>
      <c r="AJ31" s="817"/>
      <c r="AK31" s="863">
        <v>136</v>
      </c>
      <c r="AL31" s="859"/>
      <c r="AM31" s="859"/>
      <c r="AN31" s="859"/>
      <c r="AO31" s="859"/>
      <c r="AP31" s="859">
        <v>1776</v>
      </c>
      <c r="AQ31" s="859"/>
      <c r="AR31" s="859"/>
      <c r="AS31" s="859"/>
      <c r="AT31" s="859"/>
      <c r="AU31" s="859">
        <v>1191</v>
      </c>
      <c r="AV31" s="859"/>
      <c r="AW31" s="859"/>
      <c r="AX31" s="859"/>
      <c r="AY31" s="859"/>
      <c r="AZ31" s="860" t="s">
        <v>604</v>
      </c>
      <c r="BA31" s="860"/>
      <c r="BB31" s="860"/>
      <c r="BC31" s="860"/>
      <c r="BD31" s="860"/>
      <c r="BE31" s="861" t="s">
        <v>412</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413</v>
      </c>
      <c r="C32" s="810"/>
      <c r="D32" s="810"/>
      <c r="E32" s="810"/>
      <c r="F32" s="810"/>
      <c r="G32" s="810"/>
      <c r="H32" s="810"/>
      <c r="I32" s="810"/>
      <c r="J32" s="810"/>
      <c r="K32" s="810"/>
      <c r="L32" s="810"/>
      <c r="M32" s="810"/>
      <c r="N32" s="810"/>
      <c r="O32" s="810"/>
      <c r="P32" s="811"/>
      <c r="Q32" s="812">
        <v>44</v>
      </c>
      <c r="R32" s="813"/>
      <c r="S32" s="813"/>
      <c r="T32" s="813"/>
      <c r="U32" s="813"/>
      <c r="V32" s="813">
        <v>40</v>
      </c>
      <c r="W32" s="813"/>
      <c r="X32" s="813"/>
      <c r="Y32" s="813"/>
      <c r="Z32" s="813"/>
      <c r="AA32" s="813">
        <v>5</v>
      </c>
      <c r="AB32" s="813"/>
      <c r="AC32" s="813"/>
      <c r="AD32" s="813"/>
      <c r="AE32" s="814"/>
      <c r="AF32" s="815">
        <v>3</v>
      </c>
      <c r="AG32" s="816"/>
      <c r="AH32" s="816"/>
      <c r="AI32" s="816"/>
      <c r="AJ32" s="817"/>
      <c r="AK32" s="863">
        <v>15</v>
      </c>
      <c r="AL32" s="859"/>
      <c r="AM32" s="859"/>
      <c r="AN32" s="859"/>
      <c r="AO32" s="859"/>
      <c r="AP32" s="859">
        <v>255</v>
      </c>
      <c r="AQ32" s="859"/>
      <c r="AR32" s="859"/>
      <c r="AS32" s="859"/>
      <c r="AT32" s="859"/>
      <c r="AU32" s="859">
        <v>252</v>
      </c>
      <c r="AV32" s="859"/>
      <c r="AW32" s="859"/>
      <c r="AX32" s="859"/>
      <c r="AY32" s="859"/>
      <c r="AZ32" s="860" t="s">
        <v>604</v>
      </c>
      <c r="BA32" s="860"/>
      <c r="BB32" s="860"/>
      <c r="BC32" s="860"/>
      <c r="BD32" s="860"/>
      <c r="BE32" s="861" t="s">
        <v>412</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414</v>
      </c>
      <c r="C33" s="810"/>
      <c r="D33" s="810"/>
      <c r="E33" s="810"/>
      <c r="F33" s="810"/>
      <c r="G33" s="810"/>
      <c r="H33" s="810"/>
      <c r="I33" s="810"/>
      <c r="J33" s="810"/>
      <c r="K33" s="810"/>
      <c r="L33" s="810"/>
      <c r="M33" s="810"/>
      <c r="N33" s="810"/>
      <c r="O33" s="810"/>
      <c r="P33" s="811"/>
      <c r="Q33" s="812">
        <v>299</v>
      </c>
      <c r="R33" s="813"/>
      <c r="S33" s="813"/>
      <c r="T33" s="813"/>
      <c r="U33" s="813"/>
      <c r="V33" s="813">
        <v>498</v>
      </c>
      <c r="W33" s="813"/>
      <c r="X33" s="813"/>
      <c r="Y33" s="813"/>
      <c r="Z33" s="813"/>
      <c r="AA33" s="813">
        <v>-199</v>
      </c>
      <c r="AB33" s="813"/>
      <c r="AC33" s="813"/>
      <c r="AD33" s="813"/>
      <c r="AE33" s="814"/>
      <c r="AF33" s="815">
        <v>13</v>
      </c>
      <c r="AG33" s="816"/>
      <c r="AH33" s="816"/>
      <c r="AI33" s="816"/>
      <c r="AJ33" s="817"/>
      <c r="AK33" s="863">
        <v>41</v>
      </c>
      <c r="AL33" s="859"/>
      <c r="AM33" s="859"/>
      <c r="AN33" s="859"/>
      <c r="AO33" s="859"/>
      <c r="AP33" s="859">
        <v>517</v>
      </c>
      <c r="AQ33" s="859"/>
      <c r="AR33" s="859"/>
      <c r="AS33" s="859"/>
      <c r="AT33" s="859"/>
      <c r="AU33" s="859" t="s">
        <v>604</v>
      </c>
      <c r="AV33" s="859"/>
      <c r="AW33" s="859"/>
      <c r="AX33" s="859"/>
      <c r="AY33" s="859"/>
      <c r="AZ33" s="860" t="s">
        <v>604</v>
      </c>
      <c r="BA33" s="860"/>
      <c r="BB33" s="860"/>
      <c r="BC33" s="860"/>
      <c r="BD33" s="860"/>
      <c r="BE33" s="861" t="s">
        <v>415</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416</v>
      </c>
      <c r="C34" s="810"/>
      <c r="D34" s="810"/>
      <c r="E34" s="810"/>
      <c r="F34" s="810"/>
      <c r="G34" s="810"/>
      <c r="H34" s="810"/>
      <c r="I34" s="810"/>
      <c r="J34" s="810"/>
      <c r="K34" s="810"/>
      <c r="L34" s="810"/>
      <c r="M34" s="810"/>
      <c r="N34" s="810"/>
      <c r="O34" s="810"/>
      <c r="P34" s="811"/>
      <c r="Q34" s="812">
        <v>27</v>
      </c>
      <c r="R34" s="813"/>
      <c r="S34" s="813"/>
      <c r="T34" s="813"/>
      <c r="U34" s="813"/>
      <c r="V34" s="813">
        <v>27</v>
      </c>
      <c r="W34" s="813"/>
      <c r="X34" s="813"/>
      <c r="Y34" s="813"/>
      <c r="Z34" s="813"/>
      <c r="AA34" s="813" t="s">
        <v>604</v>
      </c>
      <c r="AB34" s="813"/>
      <c r="AC34" s="813"/>
      <c r="AD34" s="813"/>
      <c r="AE34" s="814"/>
      <c r="AF34" s="815" t="s">
        <v>417</v>
      </c>
      <c r="AG34" s="816"/>
      <c r="AH34" s="816"/>
      <c r="AI34" s="816"/>
      <c r="AJ34" s="817"/>
      <c r="AK34" s="863">
        <v>8</v>
      </c>
      <c r="AL34" s="859"/>
      <c r="AM34" s="859"/>
      <c r="AN34" s="859"/>
      <c r="AO34" s="859"/>
      <c r="AP34" s="859">
        <v>2</v>
      </c>
      <c r="AQ34" s="859"/>
      <c r="AR34" s="859"/>
      <c r="AS34" s="859"/>
      <c r="AT34" s="859"/>
      <c r="AU34" s="859">
        <v>127</v>
      </c>
      <c r="AV34" s="859"/>
      <c r="AW34" s="859"/>
      <c r="AX34" s="859"/>
      <c r="AY34" s="859"/>
      <c r="AZ34" s="860" t="s">
        <v>604</v>
      </c>
      <c r="BA34" s="860"/>
      <c r="BB34" s="860"/>
      <c r="BC34" s="860"/>
      <c r="BD34" s="860"/>
      <c r="BE34" s="861" t="s">
        <v>418</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394</v>
      </c>
      <c r="B63" s="818" t="s">
        <v>420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100</v>
      </c>
      <c r="AG63" s="873"/>
      <c r="AH63" s="873"/>
      <c r="AI63" s="873"/>
      <c r="AJ63" s="874"/>
      <c r="AK63" s="875"/>
      <c r="AL63" s="870"/>
      <c r="AM63" s="870"/>
      <c r="AN63" s="870"/>
      <c r="AO63" s="870"/>
      <c r="AP63" s="873">
        <v>2550</v>
      </c>
      <c r="AQ63" s="873"/>
      <c r="AR63" s="873"/>
      <c r="AS63" s="873"/>
      <c r="AT63" s="873"/>
      <c r="AU63" s="873">
        <v>1570</v>
      </c>
      <c r="AV63" s="873"/>
      <c r="AW63" s="873"/>
      <c r="AX63" s="873"/>
      <c r="AY63" s="873"/>
      <c r="AZ63" s="877"/>
      <c r="BA63" s="877"/>
      <c r="BB63" s="877"/>
      <c r="BC63" s="877"/>
      <c r="BD63" s="877"/>
      <c r="BE63" s="878"/>
      <c r="BF63" s="878"/>
      <c r="BG63" s="878"/>
      <c r="BH63" s="878"/>
      <c r="BI63" s="879"/>
      <c r="BJ63" s="880" t="s">
        <v>421</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423</v>
      </c>
      <c r="B66" s="757"/>
      <c r="C66" s="757"/>
      <c r="D66" s="757"/>
      <c r="E66" s="757"/>
      <c r="F66" s="757"/>
      <c r="G66" s="757"/>
      <c r="H66" s="757"/>
      <c r="I66" s="757"/>
      <c r="J66" s="757"/>
      <c r="K66" s="757"/>
      <c r="L66" s="757"/>
      <c r="M66" s="757"/>
      <c r="N66" s="757"/>
      <c r="O66" s="757"/>
      <c r="P66" s="758"/>
      <c r="Q66" s="762" t="s">
        <v>424</v>
      </c>
      <c r="R66" s="763"/>
      <c r="S66" s="763"/>
      <c r="T66" s="763"/>
      <c r="U66" s="764"/>
      <c r="V66" s="762" t="s">
        <v>425</v>
      </c>
      <c r="W66" s="763"/>
      <c r="X66" s="763"/>
      <c r="Y66" s="763"/>
      <c r="Z66" s="764"/>
      <c r="AA66" s="762" t="s">
        <v>426</v>
      </c>
      <c r="AB66" s="763"/>
      <c r="AC66" s="763"/>
      <c r="AD66" s="763"/>
      <c r="AE66" s="764"/>
      <c r="AF66" s="883" t="s">
        <v>427</v>
      </c>
      <c r="AG66" s="844"/>
      <c r="AH66" s="844"/>
      <c r="AI66" s="844"/>
      <c r="AJ66" s="884"/>
      <c r="AK66" s="762" t="s">
        <v>428</v>
      </c>
      <c r="AL66" s="757"/>
      <c r="AM66" s="757"/>
      <c r="AN66" s="757"/>
      <c r="AO66" s="758"/>
      <c r="AP66" s="762" t="s">
        <v>429</v>
      </c>
      <c r="AQ66" s="763"/>
      <c r="AR66" s="763"/>
      <c r="AS66" s="763"/>
      <c r="AT66" s="764"/>
      <c r="AU66" s="762" t="s">
        <v>430</v>
      </c>
      <c r="AV66" s="763"/>
      <c r="AW66" s="763"/>
      <c r="AX66" s="763"/>
      <c r="AY66" s="764"/>
      <c r="AZ66" s="762" t="s">
        <v>380</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606</v>
      </c>
      <c r="C68" s="899"/>
      <c r="D68" s="899"/>
      <c r="E68" s="899"/>
      <c r="F68" s="899"/>
      <c r="G68" s="899"/>
      <c r="H68" s="899"/>
      <c r="I68" s="899"/>
      <c r="J68" s="899"/>
      <c r="K68" s="899"/>
      <c r="L68" s="899"/>
      <c r="M68" s="899"/>
      <c r="N68" s="899"/>
      <c r="O68" s="899"/>
      <c r="P68" s="900"/>
      <c r="Q68" s="901">
        <v>976</v>
      </c>
      <c r="R68" s="895"/>
      <c r="S68" s="895"/>
      <c r="T68" s="895"/>
      <c r="U68" s="895"/>
      <c r="V68" s="895">
        <v>947</v>
      </c>
      <c r="W68" s="895"/>
      <c r="X68" s="895"/>
      <c r="Y68" s="895"/>
      <c r="Z68" s="895"/>
      <c r="AA68" s="895">
        <v>29</v>
      </c>
      <c r="AB68" s="895"/>
      <c r="AC68" s="895"/>
      <c r="AD68" s="895"/>
      <c r="AE68" s="895"/>
      <c r="AF68" s="895">
        <v>27</v>
      </c>
      <c r="AG68" s="895"/>
      <c r="AH68" s="895"/>
      <c r="AI68" s="895"/>
      <c r="AJ68" s="895"/>
      <c r="AK68" s="895">
        <v>26</v>
      </c>
      <c r="AL68" s="895"/>
      <c r="AM68" s="895"/>
      <c r="AN68" s="895"/>
      <c r="AO68" s="895"/>
      <c r="AP68" s="895" t="s">
        <v>604</v>
      </c>
      <c r="AQ68" s="895"/>
      <c r="AR68" s="895"/>
      <c r="AS68" s="895"/>
      <c r="AT68" s="895"/>
      <c r="AU68" s="895" t="s">
        <v>604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605</v>
      </c>
      <c r="C69" s="903"/>
      <c r="D69" s="903"/>
      <c r="E69" s="903"/>
      <c r="F69" s="903"/>
      <c r="G69" s="903"/>
      <c r="H69" s="903"/>
      <c r="I69" s="903"/>
      <c r="J69" s="903"/>
      <c r="K69" s="903"/>
      <c r="L69" s="903"/>
      <c r="M69" s="903"/>
      <c r="N69" s="903"/>
      <c r="O69" s="903"/>
      <c r="P69" s="904"/>
      <c r="Q69" s="905">
        <v>12284</v>
      </c>
      <c r="R69" s="859"/>
      <c r="S69" s="859"/>
      <c r="T69" s="859"/>
      <c r="U69" s="859"/>
      <c r="V69" s="859">
        <v>11939</v>
      </c>
      <c r="W69" s="859"/>
      <c r="X69" s="859"/>
      <c r="Y69" s="859"/>
      <c r="Z69" s="859"/>
      <c r="AA69" s="859">
        <v>344</v>
      </c>
      <c r="AB69" s="859"/>
      <c r="AC69" s="859"/>
      <c r="AD69" s="859"/>
      <c r="AE69" s="859"/>
      <c r="AF69" s="859">
        <v>344</v>
      </c>
      <c r="AG69" s="859"/>
      <c r="AH69" s="859"/>
      <c r="AI69" s="859"/>
      <c r="AJ69" s="859"/>
      <c r="AK69" s="859">
        <v>534</v>
      </c>
      <c r="AL69" s="859"/>
      <c r="AM69" s="859"/>
      <c r="AN69" s="859"/>
      <c r="AO69" s="859"/>
      <c r="AP69" s="859" t="s">
        <v>604</v>
      </c>
      <c r="AQ69" s="859"/>
      <c r="AR69" s="859"/>
      <c r="AS69" s="859"/>
      <c r="AT69" s="859"/>
      <c r="AU69" s="859" t="s">
        <v>604</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607</v>
      </c>
      <c r="C70" s="903"/>
      <c r="D70" s="903"/>
      <c r="E70" s="903"/>
      <c r="F70" s="903"/>
      <c r="G70" s="903"/>
      <c r="H70" s="903"/>
      <c r="I70" s="903"/>
      <c r="J70" s="903"/>
      <c r="K70" s="903"/>
      <c r="L70" s="903"/>
      <c r="M70" s="903"/>
      <c r="N70" s="903"/>
      <c r="O70" s="903"/>
      <c r="P70" s="904"/>
      <c r="Q70" s="905">
        <v>89</v>
      </c>
      <c r="R70" s="859"/>
      <c r="S70" s="859"/>
      <c r="T70" s="859"/>
      <c r="U70" s="859"/>
      <c r="V70" s="859">
        <v>84</v>
      </c>
      <c r="W70" s="859"/>
      <c r="X70" s="859"/>
      <c r="Y70" s="859"/>
      <c r="Z70" s="859"/>
      <c r="AA70" s="859">
        <v>5</v>
      </c>
      <c r="AB70" s="859"/>
      <c r="AC70" s="859"/>
      <c r="AD70" s="859"/>
      <c r="AE70" s="859"/>
      <c r="AF70" s="859">
        <v>5</v>
      </c>
      <c r="AG70" s="859"/>
      <c r="AH70" s="859"/>
      <c r="AI70" s="859"/>
      <c r="AJ70" s="859"/>
      <c r="AK70" s="859">
        <v>5</v>
      </c>
      <c r="AL70" s="859"/>
      <c r="AM70" s="859"/>
      <c r="AN70" s="859"/>
      <c r="AO70" s="859"/>
      <c r="AP70" s="859" t="s">
        <v>604</v>
      </c>
      <c r="AQ70" s="859"/>
      <c r="AR70" s="859"/>
      <c r="AS70" s="859"/>
      <c r="AT70" s="859"/>
      <c r="AU70" s="859" t="s">
        <v>604</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608</v>
      </c>
      <c r="C71" s="903"/>
      <c r="D71" s="903"/>
      <c r="E71" s="903"/>
      <c r="F71" s="903"/>
      <c r="G71" s="903"/>
      <c r="H71" s="903"/>
      <c r="I71" s="903"/>
      <c r="J71" s="903"/>
      <c r="K71" s="903"/>
      <c r="L71" s="903"/>
      <c r="M71" s="903"/>
      <c r="N71" s="903"/>
      <c r="O71" s="903"/>
      <c r="P71" s="904"/>
      <c r="Q71" s="905">
        <v>285945</v>
      </c>
      <c r="R71" s="859"/>
      <c r="S71" s="859"/>
      <c r="T71" s="859"/>
      <c r="U71" s="859"/>
      <c r="V71" s="859">
        <v>277863</v>
      </c>
      <c r="W71" s="859"/>
      <c r="X71" s="859"/>
      <c r="Y71" s="859"/>
      <c r="Z71" s="859"/>
      <c r="AA71" s="859">
        <v>8082</v>
      </c>
      <c r="AB71" s="859"/>
      <c r="AC71" s="859"/>
      <c r="AD71" s="859"/>
      <c r="AE71" s="859"/>
      <c r="AF71" s="859">
        <v>8082</v>
      </c>
      <c r="AG71" s="859"/>
      <c r="AH71" s="859"/>
      <c r="AI71" s="859"/>
      <c r="AJ71" s="859"/>
      <c r="AK71" s="859" t="s">
        <v>604</v>
      </c>
      <c r="AL71" s="859"/>
      <c r="AM71" s="859"/>
      <c r="AN71" s="859"/>
      <c r="AO71" s="859"/>
      <c r="AP71" s="859" t="s">
        <v>604</v>
      </c>
      <c r="AQ71" s="859"/>
      <c r="AR71" s="859"/>
      <c r="AS71" s="859"/>
      <c r="AT71" s="859"/>
      <c r="AU71" s="859" t="s">
        <v>604</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394</v>
      </c>
      <c r="B88" s="818" t="s">
        <v>431</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8458</v>
      </c>
      <c r="AG88" s="873"/>
      <c r="AH88" s="873"/>
      <c r="AI88" s="873"/>
      <c r="AJ88" s="873"/>
      <c r="AK88" s="870"/>
      <c r="AL88" s="870"/>
      <c r="AM88" s="870"/>
      <c r="AN88" s="870"/>
      <c r="AO88" s="870"/>
      <c r="AP88" s="873" t="s">
        <v>604</v>
      </c>
      <c r="AQ88" s="873"/>
      <c r="AR88" s="873"/>
      <c r="AS88" s="873"/>
      <c r="AT88" s="873"/>
      <c r="AU88" s="873" t="s">
        <v>604</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8" t="s">
        <v>432</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41</v>
      </c>
      <c r="CS102" s="881"/>
      <c r="CT102" s="881"/>
      <c r="CU102" s="881"/>
      <c r="CV102" s="920"/>
      <c r="CW102" s="919" t="s">
        <v>604</v>
      </c>
      <c r="CX102" s="881"/>
      <c r="CY102" s="881"/>
      <c r="CZ102" s="881"/>
      <c r="DA102" s="920"/>
      <c r="DB102" s="919">
        <v>3</v>
      </c>
      <c r="DC102" s="881"/>
      <c r="DD102" s="881"/>
      <c r="DE102" s="881"/>
      <c r="DF102" s="920"/>
      <c r="DG102" s="919" t="s">
        <v>604</v>
      </c>
      <c r="DH102" s="881"/>
      <c r="DI102" s="881"/>
      <c r="DJ102" s="881"/>
      <c r="DK102" s="920"/>
      <c r="DL102" s="919" t="s">
        <v>604</v>
      </c>
      <c r="DM102" s="881"/>
      <c r="DN102" s="881"/>
      <c r="DO102" s="881"/>
      <c r="DP102" s="920"/>
      <c r="DQ102" s="919">
        <v>0</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433</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434</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437</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438</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439</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440</v>
      </c>
      <c r="AB109" s="922"/>
      <c r="AC109" s="922"/>
      <c r="AD109" s="922"/>
      <c r="AE109" s="923"/>
      <c r="AF109" s="921" t="s">
        <v>441</v>
      </c>
      <c r="AG109" s="922"/>
      <c r="AH109" s="922"/>
      <c r="AI109" s="922"/>
      <c r="AJ109" s="923"/>
      <c r="AK109" s="921" t="s">
        <v>307</v>
      </c>
      <c r="AL109" s="922"/>
      <c r="AM109" s="922"/>
      <c r="AN109" s="922"/>
      <c r="AO109" s="923"/>
      <c r="AP109" s="921" t="s">
        <v>442</v>
      </c>
      <c r="AQ109" s="922"/>
      <c r="AR109" s="922"/>
      <c r="AS109" s="922"/>
      <c r="AT109" s="924"/>
      <c r="AU109" s="941" t="s">
        <v>439</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440</v>
      </c>
      <c r="BR109" s="922"/>
      <c r="BS109" s="922"/>
      <c r="BT109" s="922"/>
      <c r="BU109" s="923"/>
      <c r="BV109" s="921" t="s">
        <v>441</v>
      </c>
      <c r="BW109" s="922"/>
      <c r="BX109" s="922"/>
      <c r="BY109" s="922"/>
      <c r="BZ109" s="923"/>
      <c r="CA109" s="921" t="s">
        <v>307</v>
      </c>
      <c r="CB109" s="922"/>
      <c r="CC109" s="922"/>
      <c r="CD109" s="922"/>
      <c r="CE109" s="923"/>
      <c r="CF109" s="942" t="s">
        <v>442</v>
      </c>
      <c r="CG109" s="942"/>
      <c r="CH109" s="942"/>
      <c r="CI109" s="942"/>
      <c r="CJ109" s="942"/>
      <c r="CK109" s="921" t="s">
        <v>443</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440</v>
      </c>
      <c r="DH109" s="922"/>
      <c r="DI109" s="922"/>
      <c r="DJ109" s="922"/>
      <c r="DK109" s="923"/>
      <c r="DL109" s="921" t="s">
        <v>441</v>
      </c>
      <c r="DM109" s="922"/>
      <c r="DN109" s="922"/>
      <c r="DO109" s="922"/>
      <c r="DP109" s="923"/>
      <c r="DQ109" s="921" t="s">
        <v>307</v>
      </c>
      <c r="DR109" s="922"/>
      <c r="DS109" s="922"/>
      <c r="DT109" s="922"/>
      <c r="DU109" s="923"/>
      <c r="DV109" s="921" t="s">
        <v>442</v>
      </c>
      <c r="DW109" s="922"/>
      <c r="DX109" s="922"/>
      <c r="DY109" s="922"/>
      <c r="DZ109" s="924"/>
    </row>
    <row r="110" spans="1:131" s="226" customFormat="1" ht="26.25" customHeight="1" x14ac:dyDescent="0.15">
      <c r="A110" s="925" t="s">
        <v>444</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1533429</v>
      </c>
      <c r="AB110" s="929"/>
      <c r="AC110" s="929"/>
      <c r="AD110" s="929"/>
      <c r="AE110" s="930"/>
      <c r="AF110" s="931">
        <v>1321804</v>
      </c>
      <c r="AG110" s="929"/>
      <c r="AH110" s="929"/>
      <c r="AI110" s="929"/>
      <c r="AJ110" s="930"/>
      <c r="AK110" s="931">
        <v>1250617</v>
      </c>
      <c r="AL110" s="929"/>
      <c r="AM110" s="929"/>
      <c r="AN110" s="929"/>
      <c r="AO110" s="930"/>
      <c r="AP110" s="932">
        <v>22.8</v>
      </c>
      <c r="AQ110" s="933"/>
      <c r="AR110" s="933"/>
      <c r="AS110" s="933"/>
      <c r="AT110" s="934"/>
      <c r="AU110" s="935" t="s">
        <v>73</v>
      </c>
      <c r="AV110" s="936"/>
      <c r="AW110" s="936"/>
      <c r="AX110" s="936"/>
      <c r="AY110" s="936"/>
      <c r="AZ110" s="958" t="s">
        <v>445</v>
      </c>
      <c r="BA110" s="926"/>
      <c r="BB110" s="926"/>
      <c r="BC110" s="926"/>
      <c r="BD110" s="926"/>
      <c r="BE110" s="926"/>
      <c r="BF110" s="926"/>
      <c r="BG110" s="926"/>
      <c r="BH110" s="926"/>
      <c r="BI110" s="926"/>
      <c r="BJ110" s="926"/>
      <c r="BK110" s="926"/>
      <c r="BL110" s="926"/>
      <c r="BM110" s="926"/>
      <c r="BN110" s="926"/>
      <c r="BO110" s="926"/>
      <c r="BP110" s="927"/>
      <c r="BQ110" s="959">
        <v>12118437</v>
      </c>
      <c r="BR110" s="960"/>
      <c r="BS110" s="960"/>
      <c r="BT110" s="960"/>
      <c r="BU110" s="960"/>
      <c r="BV110" s="960">
        <v>11761480</v>
      </c>
      <c r="BW110" s="960"/>
      <c r="BX110" s="960"/>
      <c r="BY110" s="960"/>
      <c r="BZ110" s="960"/>
      <c r="CA110" s="960">
        <v>11788203</v>
      </c>
      <c r="CB110" s="960"/>
      <c r="CC110" s="960"/>
      <c r="CD110" s="960"/>
      <c r="CE110" s="960"/>
      <c r="CF110" s="973">
        <v>214.9</v>
      </c>
      <c r="CG110" s="974"/>
      <c r="CH110" s="974"/>
      <c r="CI110" s="974"/>
      <c r="CJ110" s="974"/>
      <c r="CK110" s="975" t="s">
        <v>446</v>
      </c>
      <c r="CL110" s="976"/>
      <c r="CM110" s="958" t="s">
        <v>447</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448</v>
      </c>
      <c r="DH110" s="960"/>
      <c r="DI110" s="960"/>
      <c r="DJ110" s="960"/>
      <c r="DK110" s="960"/>
      <c r="DL110" s="960" t="s">
        <v>449</v>
      </c>
      <c r="DM110" s="960"/>
      <c r="DN110" s="960"/>
      <c r="DO110" s="960"/>
      <c r="DP110" s="960"/>
      <c r="DQ110" s="960" t="s">
        <v>448</v>
      </c>
      <c r="DR110" s="960"/>
      <c r="DS110" s="960"/>
      <c r="DT110" s="960"/>
      <c r="DU110" s="960"/>
      <c r="DV110" s="961" t="s">
        <v>449</v>
      </c>
      <c r="DW110" s="961"/>
      <c r="DX110" s="961"/>
      <c r="DY110" s="961"/>
      <c r="DZ110" s="962"/>
    </row>
    <row r="111" spans="1:131" s="226" customFormat="1" ht="26.25" customHeight="1" x14ac:dyDescent="0.15">
      <c r="A111" s="963" t="s">
        <v>450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417</v>
      </c>
      <c r="AB111" s="967"/>
      <c r="AC111" s="967"/>
      <c r="AD111" s="967"/>
      <c r="AE111" s="968"/>
      <c r="AF111" s="969" t="s">
        <v>449</v>
      </c>
      <c r="AG111" s="967"/>
      <c r="AH111" s="967"/>
      <c r="AI111" s="967"/>
      <c r="AJ111" s="968"/>
      <c r="AK111" s="969" t="s">
        <v>449</v>
      </c>
      <c r="AL111" s="967"/>
      <c r="AM111" s="967"/>
      <c r="AN111" s="967"/>
      <c r="AO111" s="968"/>
      <c r="AP111" s="970" t="s">
        <v>449</v>
      </c>
      <c r="AQ111" s="971"/>
      <c r="AR111" s="971"/>
      <c r="AS111" s="971"/>
      <c r="AT111" s="972"/>
      <c r="AU111" s="937"/>
      <c r="AV111" s="938"/>
      <c r="AW111" s="938"/>
      <c r="AX111" s="938"/>
      <c r="AY111" s="938"/>
      <c r="AZ111" s="951" t="s">
        <v>451</v>
      </c>
      <c r="BA111" s="952"/>
      <c r="BB111" s="952"/>
      <c r="BC111" s="952"/>
      <c r="BD111" s="952"/>
      <c r="BE111" s="952"/>
      <c r="BF111" s="952"/>
      <c r="BG111" s="952"/>
      <c r="BH111" s="952"/>
      <c r="BI111" s="952"/>
      <c r="BJ111" s="952"/>
      <c r="BK111" s="952"/>
      <c r="BL111" s="952"/>
      <c r="BM111" s="952"/>
      <c r="BN111" s="952"/>
      <c r="BO111" s="952"/>
      <c r="BP111" s="953"/>
      <c r="BQ111" s="954">
        <v>147350</v>
      </c>
      <c r="BR111" s="955"/>
      <c r="BS111" s="955"/>
      <c r="BT111" s="955"/>
      <c r="BU111" s="955"/>
      <c r="BV111" s="955">
        <v>111290</v>
      </c>
      <c r="BW111" s="955"/>
      <c r="BX111" s="955"/>
      <c r="BY111" s="955"/>
      <c r="BZ111" s="955"/>
      <c r="CA111" s="955">
        <v>81393</v>
      </c>
      <c r="CB111" s="955"/>
      <c r="CC111" s="955"/>
      <c r="CD111" s="955"/>
      <c r="CE111" s="955"/>
      <c r="CF111" s="949">
        <v>1.5</v>
      </c>
      <c r="CG111" s="950"/>
      <c r="CH111" s="950"/>
      <c r="CI111" s="950"/>
      <c r="CJ111" s="950"/>
      <c r="CK111" s="977"/>
      <c r="CL111" s="978"/>
      <c r="CM111" s="951" t="s">
        <v>452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421</v>
      </c>
      <c r="DH111" s="955"/>
      <c r="DI111" s="955"/>
      <c r="DJ111" s="955"/>
      <c r="DK111" s="955"/>
      <c r="DL111" s="955" t="s">
        <v>448</v>
      </c>
      <c r="DM111" s="955"/>
      <c r="DN111" s="955"/>
      <c r="DO111" s="955"/>
      <c r="DP111" s="955"/>
      <c r="DQ111" s="955" t="s">
        <v>448</v>
      </c>
      <c r="DR111" s="955"/>
      <c r="DS111" s="955"/>
      <c r="DT111" s="955"/>
      <c r="DU111" s="955"/>
      <c r="DV111" s="956" t="s">
        <v>448</v>
      </c>
      <c r="DW111" s="956"/>
      <c r="DX111" s="956"/>
      <c r="DY111" s="956"/>
      <c r="DZ111" s="957"/>
    </row>
    <row r="112" spans="1:131" s="226" customFormat="1" ht="26.25" customHeight="1" x14ac:dyDescent="0.15">
      <c r="A112" s="981" t="s">
        <v>453</v>
      </c>
      <c r="B112" s="982"/>
      <c r="C112" s="952" t="s">
        <v>454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449</v>
      </c>
      <c r="AB112" s="988"/>
      <c r="AC112" s="988"/>
      <c r="AD112" s="988"/>
      <c r="AE112" s="989"/>
      <c r="AF112" s="990" t="s">
        <v>421</v>
      </c>
      <c r="AG112" s="988"/>
      <c r="AH112" s="988"/>
      <c r="AI112" s="988"/>
      <c r="AJ112" s="989"/>
      <c r="AK112" s="990" t="s">
        <v>448</v>
      </c>
      <c r="AL112" s="988"/>
      <c r="AM112" s="988"/>
      <c r="AN112" s="988"/>
      <c r="AO112" s="989"/>
      <c r="AP112" s="991" t="s">
        <v>448</v>
      </c>
      <c r="AQ112" s="992"/>
      <c r="AR112" s="992"/>
      <c r="AS112" s="992"/>
      <c r="AT112" s="993"/>
      <c r="AU112" s="937"/>
      <c r="AV112" s="938"/>
      <c r="AW112" s="938"/>
      <c r="AX112" s="938"/>
      <c r="AY112" s="938"/>
      <c r="AZ112" s="951" t="s">
        <v>455</v>
      </c>
      <c r="BA112" s="952"/>
      <c r="BB112" s="952"/>
      <c r="BC112" s="952"/>
      <c r="BD112" s="952"/>
      <c r="BE112" s="952"/>
      <c r="BF112" s="952"/>
      <c r="BG112" s="952"/>
      <c r="BH112" s="952"/>
      <c r="BI112" s="952"/>
      <c r="BJ112" s="952"/>
      <c r="BK112" s="952"/>
      <c r="BL112" s="952"/>
      <c r="BM112" s="952"/>
      <c r="BN112" s="952"/>
      <c r="BO112" s="952"/>
      <c r="BP112" s="953"/>
      <c r="BQ112" s="954">
        <v>1558337</v>
      </c>
      <c r="BR112" s="955"/>
      <c r="BS112" s="955"/>
      <c r="BT112" s="955"/>
      <c r="BU112" s="955"/>
      <c r="BV112" s="955">
        <v>1636578</v>
      </c>
      <c r="BW112" s="955"/>
      <c r="BX112" s="955"/>
      <c r="BY112" s="955"/>
      <c r="BZ112" s="955"/>
      <c r="CA112" s="955">
        <v>1570283</v>
      </c>
      <c r="CB112" s="955"/>
      <c r="CC112" s="955"/>
      <c r="CD112" s="955"/>
      <c r="CE112" s="955"/>
      <c r="CF112" s="949">
        <v>28.6</v>
      </c>
      <c r="CG112" s="950"/>
      <c r="CH112" s="950"/>
      <c r="CI112" s="950"/>
      <c r="CJ112" s="950"/>
      <c r="CK112" s="977"/>
      <c r="CL112" s="978"/>
      <c r="CM112" s="951" t="s">
        <v>456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421</v>
      </c>
      <c r="DH112" s="955"/>
      <c r="DI112" s="955"/>
      <c r="DJ112" s="955"/>
      <c r="DK112" s="955"/>
      <c r="DL112" s="955" t="s">
        <v>449</v>
      </c>
      <c r="DM112" s="955"/>
      <c r="DN112" s="955"/>
      <c r="DO112" s="955"/>
      <c r="DP112" s="955"/>
      <c r="DQ112" s="955" t="s">
        <v>421</v>
      </c>
      <c r="DR112" s="955"/>
      <c r="DS112" s="955"/>
      <c r="DT112" s="955"/>
      <c r="DU112" s="955"/>
      <c r="DV112" s="956" t="s">
        <v>421</v>
      </c>
      <c r="DW112" s="956"/>
      <c r="DX112" s="956"/>
      <c r="DY112" s="956"/>
      <c r="DZ112" s="957"/>
    </row>
    <row r="113" spans="1:130" s="226" customFormat="1" ht="26.25" customHeight="1" x14ac:dyDescent="0.15">
      <c r="A113" s="983"/>
      <c r="B113" s="984"/>
      <c r="C113" s="952" t="s">
        <v>457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142556</v>
      </c>
      <c r="AB113" s="967"/>
      <c r="AC113" s="967"/>
      <c r="AD113" s="967"/>
      <c r="AE113" s="968"/>
      <c r="AF113" s="969">
        <v>188348</v>
      </c>
      <c r="AG113" s="967"/>
      <c r="AH113" s="967"/>
      <c r="AI113" s="967"/>
      <c r="AJ113" s="968"/>
      <c r="AK113" s="969">
        <v>175260</v>
      </c>
      <c r="AL113" s="967"/>
      <c r="AM113" s="967"/>
      <c r="AN113" s="967"/>
      <c r="AO113" s="968"/>
      <c r="AP113" s="970">
        <v>3.2</v>
      </c>
      <c r="AQ113" s="971"/>
      <c r="AR113" s="971"/>
      <c r="AS113" s="971"/>
      <c r="AT113" s="972"/>
      <c r="AU113" s="937"/>
      <c r="AV113" s="938"/>
      <c r="AW113" s="938"/>
      <c r="AX113" s="938"/>
      <c r="AY113" s="938"/>
      <c r="AZ113" s="951" t="s">
        <v>458</v>
      </c>
      <c r="BA113" s="952"/>
      <c r="BB113" s="952"/>
      <c r="BC113" s="952"/>
      <c r="BD113" s="952"/>
      <c r="BE113" s="952"/>
      <c r="BF113" s="952"/>
      <c r="BG113" s="952"/>
      <c r="BH113" s="952"/>
      <c r="BI113" s="952"/>
      <c r="BJ113" s="952"/>
      <c r="BK113" s="952"/>
      <c r="BL113" s="952"/>
      <c r="BM113" s="952"/>
      <c r="BN113" s="952"/>
      <c r="BO113" s="952"/>
      <c r="BP113" s="953"/>
      <c r="BQ113" s="954" t="s">
        <v>421</v>
      </c>
      <c r="BR113" s="955"/>
      <c r="BS113" s="955"/>
      <c r="BT113" s="955"/>
      <c r="BU113" s="955"/>
      <c r="BV113" s="955" t="s">
        <v>448</v>
      </c>
      <c r="BW113" s="955"/>
      <c r="BX113" s="955"/>
      <c r="BY113" s="955"/>
      <c r="BZ113" s="955"/>
      <c r="CA113" s="955" t="s">
        <v>448</v>
      </c>
      <c r="CB113" s="955"/>
      <c r="CC113" s="955"/>
      <c r="CD113" s="955"/>
      <c r="CE113" s="955"/>
      <c r="CF113" s="949" t="s">
        <v>449</v>
      </c>
      <c r="CG113" s="950"/>
      <c r="CH113" s="950"/>
      <c r="CI113" s="950"/>
      <c r="CJ113" s="950"/>
      <c r="CK113" s="977"/>
      <c r="CL113" s="978"/>
      <c r="CM113" s="951" t="s">
        <v>459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449</v>
      </c>
      <c r="DH113" s="988"/>
      <c r="DI113" s="988"/>
      <c r="DJ113" s="988"/>
      <c r="DK113" s="989"/>
      <c r="DL113" s="990" t="s">
        <v>449</v>
      </c>
      <c r="DM113" s="988"/>
      <c r="DN113" s="988"/>
      <c r="DO113" s="988"/>
      <c r="DP113" s="989"/>
      <c r="DQ113" s="990" t="s">
        <v>421</v>
      </c>
      <c r="DR113" s="988"/>
      <c r="DS113" s="988"/>
      <c r="DT113" s="988"/>
      <c r="DU113" s="989"/>
      <c r="DV113" s="991" t="s">
        <v>460</v>
      </c>
      <c r="DW113" s="992"/>
      <c r="DX113" s="992"/>
      <c r="DY113" s="992"/>
      <c r="DZ113" s="993"/>
    </row>
    <row r="114" spans="1:130" s="226" customFormat="1" ht="26.25" customHeight="1" x14ac:dyDescent="0.15">
      <c r="A114" s="983"/>
      <c r="B114" s="984"/>
      <c r="C114" s="952" t="s">
        <v>461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421</v>
      </c>
      <c r="AB114" s="988"/>
      <c r="AC114" s="988"/>
      <c r="AD114" s="988"/>
      <c r="AE114" s="989"/>
      <c r="AF114" s="990" t="s">
        <v>448</v>
      </c>
      <c r="AG114" s="988"/>
      <c r="AH114" s="988"/>
      <c r="AI114" s="988"/>
      <c r="AJ114" s="989"/>
      <c r="AK114" s="990" t="s">
        <v>448</v>
      </c>
      <c r="AL114" s="988"/>
      <c r="AM114" s="988"/>
      <c r="AN114" s="988"/>
      <c r="AO114" s="989"/>
      <c r="AP114" s="991" t="s">
        <v>448</v>
      </c>
      <c r="AQ114" s="992"/>
      <c r="AR114" s="992"/>
      <c r="AS114" s="992"/>
      <c r="AT114" s="993"/>
      <c r="AU114" s="937"/>
      <c r="AV114" s="938"/>
      <c r="AW114" s="938"/>
      <c r="AX114" s="938"/>
      <c r="AY114" s="938"/>
      <c r="AZ114" s="951" t="s">
        <v>462</v>
      </c>
      <c r="BA114" s="952"/>
      <c r="BB114" s="952"/>
      <c r="BC114" s="952"/>
      <c r="BD114" s="952"/>
      <c r="BE114" s="952"/>
      <c r="BF114" s="952"/>
      <c r="BG114" s="952"/>
      <c r="BH114" s="952"/>
      <c r="BI114" s="952"/>
      <c r="BJ114" s="952"/>
      <c r="BK114" s="952"/>
      <c r="BL114" s="952"/>
      <c r="BM114" s="952"/>
      <c r="BN114" s="952"/>
      <c r="BO114" s="952"/>
      <c r="BP114" s="953"/>
      <c r="BQ114" s="954">
        <v>543635</v>
      </c>
      <c r="BR114" s="955"/>
      <c r="BS114" s="955"/>
      <c r="BT114" s="955"/>
      <c r="BU114" s="955"/>
      <c r="BV114" s="955">
        <v>534353</v>
      </c>
      <c r="BW114" s="955"/>
      <c r="BX114" s="955"/>
      <c r="BY114" s="955"/>
      <c r="BZ114" s="955"/>
      <c r="CA114" s="955">
        <v>522053</v>
      </c>
      <c r="CB114" s="955"/>
      <c r="CC114" s="955"/>
      <c r="CD114" s="955"/>
      <c r="CE114" s="955"/>
      <c r="CF114" s="949">
        <v>9.5</v>
      </c>
      <c r="CG114" s="950"/>
      <c r="CH114" s="950"/>
      <c r="CI114" s="950"/>
      <c r="CJ114" s="950"/>
      <c r="CK114" s="977"/>
      <c r="CL114" s="978"/>
      <c r="CM114" s="951" t="s">
        <v>463</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449</v>
      </c>
      <c r="DH114" s="988"/>
      <c r="DI114" s="988"/>
      <c r="DJ114" s="988"/>
      <c r="DK114" s="989"/>
      <c r="DL114" s="990" t="s">
        <v>448</v>
      </c>
      <c r="DM114" s="988"/>
      <c r="DN114" s="988"/>
      <c r="DO114" s="988"/>
      <c r="DP114" s="989"/>
      <c r="DQ114" s="990" t="s">
        <v>421</v>
      </c>
      <c r="DR114" s="988"/>
      <c r="DS114" s="988"/>
      <c r="DT114" s="988"/>
      <c r="DU114" s="989"/>
      <c r="DV114" s="991" t="s">
        <v>421</v>
      </c>
      <c r="DW114" s="992"/>
      <c r="DX114" s="992"/>
      <c r="DY114" s="992"/>
      <c r="DZ114" s="993"/>
    </row>
    <row r="115" spans="1:130" s="226" customFormat="1" ht="26.25" customHeight="1" x14ac:dyDescent="0.15">
      <c r="A115" s="983"/>
      <c r="B115" s="984"/>
      <c r="C115" s="952" t="s">
        <v>464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79186</v>
      </c>
      <c r="AB115" s="967"/>
      <c r="AC115" s="967"/>
      <c r="AD115" s="967"/>
      <c r="AE115" s="968"/>
      <c r="AF115" s="969">
        <v>36166</v>
      </c>
      <c r="AG115" s="967"/>
      <c r="AH115" s="967"/>
      <c r="AI115" s="967"/>
      <c r="AJ115" s="968"/>
      <c r="AK115" s="969">
        <v>29985</v>
      </c>
      <c r="AL115" s="967"/>
      <c r="AM115" s="967"/>
      <c r="AN115" s="967"/>
      <c r="AO115" s="968"/>
      <c r="AP115" s="970">
        <v>0.5</v>
      </c>
      <c r="AQ115" s="971"/>
      <c r="AR115" s="971"/>
      <c r="AS115" s="971"/>
      <c r="AT115" s="972"/>
      <c r="AU115" s="937"/>
      <c r="AV115" s="938"/>
      <c r="AW115" s="938"/>
      <c r="AX115" s="938"/>
      <c r="AY115" s="938"/>
      <c r="AZ115" s="951" t="s">
        <v>465</v>
      </c>
      <c r="BA115" s="952"/>
      <c r="BB115" s="952"/>
      <c r="BC115" s="952"/>
      <c r="BD115" s="952"/>
      <c r="BE115" s="952"/>
      <c r="BF115" s="952"/>
      <c r="BG115" s="952"/>
      <c r="BH115" s="952"/>
      <c r="BI115" s="952"/>
      <c r="BJ115" s="952"/>
      <c r="BK115" s="952"/>
      <c r="BL115" s="952"/>
      <c r="BM115" s="952"/>
      <c r="BN115" s="952"/>
      <c r="BO115" s="952"/>
      <c r="BP115" s="953"/>
      <c r="BQ115" s="954">
        <v>700</v>
      </c>
      <c r="BR115" s="955"/>
      <c r="BS115" s="955"/>
      <c r="BT115" s="955"/>
      <c r="BU115" s="955"/>
      <c r="BV115" s="955">
        <v>500</v>
      </c>
      <c r="BW115" s="955"/>
      <c r="BX115" s="955"/>
      <c r="BY115" s="955"/>
      <c r="BZ115" s="955"/>
      <c r="CA115" s="955">
        <v>300</v>
      </c>
      <c r="CB115" s="955"/>
      <c r="CC115" s="955"/>
      <c r="CD115" s="955"/>
      <c r="CE115" s="955"/>
      <c r="CF115" s="949">
        <v>0</v>
      </c>
      <c r="CG115" s="950"/>
      <c r="CH115" s="950"/>
      <c r="CI115" s="950"/>
      <c r="CJ115" s="950"/>
      <c r="CK115" s="977"/>
      <c r="CL115" s="978"/>
      <c r="CM115" s="951" t="s">
        <v>466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449</v>
      </c>
      <c r="DH115" s="988"/>
      <c r="DI115" s="988"/>
      <c r="DJ115" s="988"/>
      <c r="DK115" s="989"/>
      <c r="DL115" s="990" t="s">
        <v>421</v>
      </c>
      <c r="DM115" s="988"/>
      <c r="DN115" s="988"/>
      <c r="DO115" s="988"/>
      <c r="DP115" s="989"/>
      <c r="DQ115" s="990" t="s">
        <v>448</v>
      </c>
      <c r="DR115" s="988"/>
      <c r="DS115" s="988"/>
      <c r="DT115" s="988"/>
      <c r="DU115" s="989"/>
      <c r="DV115" s="991" t="s">
        <v>421</v>
      </c>
      <c r="DW115" s="992"/>
      <c r="DX115" s="992"/>
      <c r="DY115" s="992"/>
      <c r="DZ115" s="993"/>
    </row>
    <row r="116" spans="1:130" s="226" customFormat="1" ht="26.25" customHeight="1" x14ac:dyDescent="0.15">
      <c r="A116" s="985"/>
      <c r="B116" s="986"/>
      <c r="C116" s="994" t="s">
        <v>467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320</v>
      </c>
      <c r="AB116" s="988"/>
      <c r="AC116" s="988"/>
      <c r="AD116" s="988"/>
      <c r="AE116" s="989"/>
      <c r="AF116" s="990" t="s">
        <v>417</v>
      </c>
      <c r="AG116" s="988"/>
      <c r="AH116" s="988"/>
      <c r="AI116" s="988"/>
      <c r="AJ116" s="989"/>
      <c r="AK116" s="990">
        <v>79</v>
      </c>
      <c r="AL116" s="988"/>
      <c r="AM116" s="988"/>
      <c r="AN116" s="988"/>
      <c r="AO116" s="989"/>
      <c r="AP116" s="991">
        <v>0</v>
      </c>
      <c r="AQ116" s="992"/>
      <c r="AR116" s="992"/>
      <c r="AS116" s="992"/>
      <c r="AT116" s="993"/>
      <c r="AU116" s="937"/>
      <c r="AV116" s="938"/>
      <c r="AW116" s="938"/>
      <c r="AX116" s="938"/>
      <c r="AY116" s="938"/>
      <c r="AZ116" s="996" t="s">
        <v>468</v>
      </c>
      <c r="BA116" s="997"/>
      <c r="BB116" s="997"/>
      <c r="BC116" s="997"/>
      <c r="BD116" s="997"/>
      <c r="BE116" s="997"/>
      <c r="BF116" s="997"/>
      <c r="BG116" s="997"/>
      <c r="BH116" s="997"/>
      <c r="BI116" s="997"/>
      <c r="BJ116" s="997"/>
      <c r="BK116" s="997"/>
      <c r="BL116" s="997"/>
      <c r="BM116" s="997"/>
      <c r="BN116" s="997"/>
      <c r="BO116" s="997"/>
      <c r="BP116" s="998"/>
      <c r="BQ116" s="954" t="s">
        <v>460</v>
      </c>
      <c r="BR116" s="955"/>
      <c r="BS116" s="955"/>
      <c r="BT116" s="955"/>
      <c r="BU116" s="955"/>
      <c r="BV116" s="955" t="s">
        <v>421</v>
      </c>
      <c r="BW116" s="955"/>
      <c r="BX116" s="955"/>
      <c r="BY116" s="955"/>
      <c r="BZ116" s="955"/>
      <c r="CA116" s="955" t="s">
        <v>448</v>
      </c>
      <c r="CB116" s="955"/>
      <c r="CC116" s="955"/>
      <c r="CD116" s="955"/>
      <c r="CE116" s="955"/>
      <c r="CF116" s="949" t="s">
        <v>448</v>
      </c>
      <c r="CG116" s="950"/>
      <c r="CH116" s="950"/>
      <c r="CI116" s="950"/>
      <c r="CJ116" s="950"/>
      <c r="CK116" s="977"/>
      <c r="CL116" s="978"/>
      <c r="CM116" s="951" t="s">
        <v>469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421</v>
      </c>
      <c r="DH116" s="988"/>
      <c r="DI116" s="988"/>
      <c r="DJ116" s="988"/>
      <c r="DK116" s="989"/>
      <c r="DL116" s="990" t="s">
        <v>421</v>
      </c>
      <c r="DM116" s="988"/>
      <c r="DN116" s="988"/>
      <c r="DO116" s="988"/>
      <c r="DP116" s="989"/>
      <c r="DQ116" s="990" t="s">
        <v>421</v>
      </c>
      <c r="DR116" s="988"/>
      <c r="DS116" s="988"/>
      <c r="DT116" s="988"/>
      <c r="DU116" s="989"/>
      <c r="DV116" s="991" t="s">
        <v>421</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470</v>
      </c>
      <c r="Z117" s="923"/>
      <c r="AA117" s="1007">
        <v>1755491</v>
      </c>
      <c r="AB117" s="1008"/>
      <c r="AC117" s="1008"/>
      <c r="AD117" s="1008"/>
      <c r="AE117" s="1009"/>
      <c r="AF117" s="1010">
        <v>1546318</v>
      </c>
      <c r="AG117" s="1008"/>
      <c r="AH117" s="1008"/>
      <c r="AI117" s="1008"/>
      <c r="AJ117" s="1009"/>
      <c r="AK117" s="1010">
        <v>1455941</v>
      </c>
      <c r="AL117" s="1008"/>
      <c r="AM117" s="1008"/>
      <c r="AN117" s="1008"/>
      <c r="AO117" s="1009"/>
      <c r="AP117" s="1011"/>
      <c r="AQ117" s="1012"/>
      <c r="AR117" s="1012"/>
      <c r="AS117" s="1012"/>
      <c r="AT117" s="1013"/>
      <c r="AU117" s="937"/>
      <c r="AV117" s="938"/>
      <c r="AW117" s="938"/>
      <c r="AX117" s="938"/>
      <c r="AY117" s="938"/>
      <c r="AZ117" s="1003" t="s">
        <v>471</v>
      </c>
      <c r="BA117" s="1004"/>
      <c r="BB117" s="1004"/>
      <c r="BC117" s="1004"/>
      <c r="BD117" s="1004"/>
      <c r="BE117" s="1004"/>
      <c r="BF117" s="1004"/>
      <c r="BG117" s="1004"/>
      <c r="BH117" s="1004"/>
      <c r="BI117" s="1004"/>
      <c r="BJ117" s="1004"/>
      <c r="BK117" s="1004"/>
      <c r="BL117" s="1004"/>
      <c r="BM117" s="1004"/>
      <c r="BN117" s="1004"/>
      <c r="BO117" s="1004"/>
      <c r="BP117" s="1005"/>
      <c r="BQ117" s="954" t="s">
        <v>472</v>
      </c>
      <c r="BR117" s="955"/>
      <c r="BS117" s="955"/>
      <c r="BT117" s="955"/>
      <c r="BU117" s="955"/>
      <c r="BV117" s="955" t="s">
        <v>421</v>
      </c>
      <c r="BW117" s="955"/>
      <c r="BX117" s="955"/>
      <c r="BY117" s="955"/>
      <c r="BZ117" s="955"/>
      <c r="CA117" s="955" t="s">
        <v>473</v>
      </c>
      <c r="CB117" s="955"/>
      <c r="CC117" s="955"/>
      <c r="CD117" s="955"/>
      <c r="CE117" s="955"/>
      <c r="CF117" s="949" t="s">
        <v>474</v>
      </c>
      <c r="CG117" s="950"/>
      <c r="CH117" s="950"/>
      <c r="CI117" s="950"/>
      <c r="CJ117" s="950"/>
      <c r="CK117" s="977"/>
      <c r="CL117" s="978"/>
      <c r="CM117" s="951" t="s">
        <v>475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476</v>
      </c>
      <c r="DH117" s="988"/>
      <c r="DI117" s="988"/>
      <c r="DJ117" s="988"/>
      <c r="DK117" s="989"/>
      <c r="DL117" s="990" t="s">
        <v>396</v>
      </c>
      <c r="DM117" s="988"/>
      <c r="DN117" s="988"/>
      <c r="DO117" s="988"/>
      <c r="DP117" s="989"/>
      <c r="DQ117" s="990" t="s">
        <v>421</v>
      </c>
      <c r="DR117" s="988"/>
      <c r="DS117" s="988"/>
      <c r="DT117" s="988"/>
      <c r="DU117" s="989"/>
      <c r="DV117" s="991" t="s">
        <v>477</v>
      </c>
      <c r="DW117" s="992"/>
      <c r="DX117" s="992"/>
      <c r="DY117" s="992"/>
      <c r="DZ117" s="993"/>
    </row>
    <row r="118" spans="1:130" s="226" customFormat="1" ht="26.25" customHeight="1" x14ac:dyDescent="0.15">
      <c r="A118" s="941" t="s">
        <v>443</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440</v>
      </c>
      <c r="AB118" s="922"/>
      <c r="AC118" s="922"/>
      <c r="AD118" s="922"/>
      <c r="AE118" s="923"/>
      <c r="AF118" s="921" t="s">
        <v>441</v>
      </c>
      <c r="AG118" s="922"/>
      <c r="AH118" s="922"/>
      <c r="AI118" s="922"/>
      <c r="AJ118" s="923"/>
      <c r="AK118" s="921" t="s">
        <v>307</v>
      </c>
      <c r="AL118" s="922"/>
      <c r="AM118" s="922"/>
      <c r="AN118" s="922"/>
      <c r="AO118" s="923"/>
      <c r="AP118" s="999" t="s">
        <v>442</v>
      </c>
      <c r="AQ118" s="1000"/>
      <c r="AR118" s="1000"/>
      <c r="AS118" s="1000"/>
      <c r="AT118" s="1001"/>
      <c r="AU118" s="937"/>
      <c r="AV118" s="938"/>
      <c r="AW118" s="938"/>
      <c r="AX118" s="938"/>
      <c r="AY118" s="938"/>
      <c r="AZ118" s="1002" t="s">
        <v>478</v>
      </c>
      <c r="BA118" s="994"/>
      <c r="BB118" s="994"/>
      <c r="BC118" s="994"/>
      <c r="BD118" s="994"/>
      <c r="BE118" s="994"/>
      <c r="BF118" s="994"/>
      <c r="BG118" s="994"/>
      <c r="BH118" s="994"/>
      <c r="BI118" s="994"/>
      <c r="BJ118" s="994"/>
      <c r="BK118" s="994"/>
      <c r="BL118" s="994"/>
      <c r="BM118" s="994"/>
      <c r="BN118" s="994"/>
      <c r="BO118" s="994"/>
      <c r="BP118" s="995"/>
      <c r="BQ118" s="1028" t="s">
        <v>472</v>
      </c>
      <c r="BR118" s="1029"/>
      <c r="BS118" s="1029"/>
      <c r="BT118" s="1029"/>
      <c r="BU118" s="1029"/>
      <c r="BV118" s="1029" t="s">
        <v>472</v>
      </c>
      <c r="BW118" s="1029"/>
      <c r="BX118" s="1029"/>
      <c r="BY118" s="1029"/>
      <c r="BZ118" s="1029"/>
      <c r="CA118" s="1029" t="s">
        <v>479</v>
      </c>
      <c r="CB118" s="1029"/>
      <c r="CC118" s="1029"/>
      <c r="CD118" s="1029"/>
      <c r="CE118" s="1029"/>
      <c r="CF118" s="949" t="s">
        <v>396</v>
      </c>
      <c r="CG118" s="950"/>
      <c r="CH118" s="950"/>
      <c r="CI118" s="950"/>
      <c r="CJ118" s="950"/>
      <c r="CK118" s="977"/>
      <c r="CL118" s="978"/>
      <c r="CM118" s="951" t="s">
        <v>480</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476</v>
      </c>
      <c r="DH118" s="988"/>
      <c r="DI118" s="988"/>
      <c r="DJ118" s="988"/>
      <c r="DK118" s="989"/>
      <c r="DL118" s="990" t="s">
        <v>476</v>
      </c>
      <c r="DM118" s="988"/>
      <c r="DN118" s="988"/>
      <c r="DO118" s="988"/>
      <c r="DP118" s="989"/>
      <c r="DQ118" s="990" t="s">
        <v>472</v>
      </c>
      <c r="DR118" s="988"/>
      <c r="DS118" s="988"/>
      <c r="DT118" s="988"/>
      <c r="DU118" s="989"/>
      <c r="DV118" s="991" t="s">
        <v>473</v>
      </c>
      <c r="DW118" s="992"/>
      <c r="DX118" s="992"/>
      <c r="DY118" s="992"/>
      <c r="DZ118" s="993"/>
    </row>
    <row r="119" spans="1:130" s="226" customFormat="1" ht="26.25" customHeight="1" x14ac:dyDescent="0.15">
      <c r="A119" s="1085" t="s">
        <v>446</v>
      </c>
      <c r="B119" s="976"/>
      <c r="C119" s="958" t="s">
        <v>447</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421</v>
      </c>
      <c r="AB119" s="929"/>
      <c r="AC119" s="929"/>
      <c r="AD119" s="929"/>
      <c r="AE119" s="930"/>
      <c r="AF119" s="931" t="s">
        <v>473</v>
      </c>
      <c r="AG119" s="929"/>
      <c r="AH119" s="929"/>
      <c r="AI119" s="929"/>
      <c r="AJ119" s="930"/>
      <c r="AK119" s="931" t="s">
        <v>473</v>
      </c>
      <c r="AL119" s="929"/>
      <c r="AM119" s="929"/>
      <c r="AN119" s="929"/>
      <c r="AO119" s="930"/>
      <c r="AP119" s="932" t="s">
        <v>477</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481</v>
      </c>
      <c r="BP119" s="1034"/>
      <c r="BQ119" s="1028">
        <v>14368459</v>
      </c>
      <c r="BR119" s="1029"/>
      <c r="BS119" s="1029"/>
      <c r="BT119" s="1029"/>
      <c r="BU119" s="1029"/>
      <c r="BV119" s="1029">
        <v>14044201</v>
      </c>
      <c r="BW119" s="1029"/>
      <c r="BX119" s="1029"/>
      <c r="BY119" s="1029"/>
      <c r="BZ119" s="1029"/>
      <c r="CA119" s="1029">
        <v>13962232</v>
      </c>
      <c r="CB119" s="1029"/>
      <c r="CC119" s="1029"/>
      <c r="CD119" s="1029"/>
      <c r="CE119" s="1029"/>
      <c r="CF119" s="1030"/>
      <c r="CG119" s="1031"/>
      <c r="CH119" s="1031"/>
      <c r="CI119" s="1031"/>
      <c r="CJ119" s="1032"/>
      <c r="CK119" s="979"/>
      <c r="CL119" s="980"/>
      <c r="CM119" s="1002" t="s">
        <v>482</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147350</v>
      </c>
      <c r="DH119" s="1015"/>
      <c r="DI119" s="1015"/>
      <c r="DJ119" s="1015"/>
      <c r="DK119" s="1016"/>
      <c r="DL119" s="1014">
        <v>111290</v>
      </c>
      <c r="DM119" s="1015"/>
      <c r="DN119" s="1015"/>
      <c r="DO119" s="1015"/>
      <c r="DP119" s="1016"/>
      <c r="DQ119" s="1014">
        <v>81393</v>
      </c>
      <c r="DR119" s="1015"/>
      <c r="DS119" s="1015"/>
      <c r="DT119" s="1015"/>
      <c r="DU119" s="1016"/>
      <c r="DV119" s="1017">
        <v>1.5</v>
      </c>
      <c r="DW119" s="1018"/>
      <c r="DX119" s="1018"/>
      <c r="DY119" s="1018"/>
      <c r="DZ119" s="1019"/>
    </row>
    <row r="120" spans="1:130" s="226" customFormat="1" ht="26.25" customHeight="1" x14ac:dyDescent="0.15">
      <c r="A120" s="1086"/>
      <c r="B120" s="978"/>
      <c r="C120" s="951" t="s">
        <v>452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449</v>
      </c>
      <c r="AB120" s="988"/>
      <c r="AC120" s="988"/>
      <c r="AD120" s="988"/>
      <c r="AE120" s="989"/>
      <c r="AF120" s="990" t="s">
        <v>476</v>
      </c>
      <c r="AG120" s="988"/>
      <c r="AH120" s="988"/>
      <c r="AI120" s="988"/>
      <c r="AJ120" s="989"/>
      <c r="AK120" s="990" t="s">
        <v>472</v>
      </c>
      <c r="AL120" s="988"/>
      <c r="AM120" s="988"/>
      <c r="AN120" s="988"/>
      <c r="AO120" s="989"/>
      <c r="AP120" s="991" t="s">
        <v>479</v>
      </c>
      <c r="AQ120" s="992"/>
      <c r="AR120" s="992"/>
      <c r="AS120" s="992"/>
      <c r="AT120" s="993"/>
      <c r="AU120" s="1020" t="s">
        <v>483</v>
      </c>
      <c r="AV120" s="1021"/>
      <c r="AW120" s="1021"/>
      <c r="AX120" s="1021"/>
      <c r="AY120" s="1022"/>
      <c r="AZ120" s="958" t="s">
        <v>484</v>
      </c>
      <c r="BA120" s="926"/>
      <c r="BB120" s="926"/>
      <c r="BC120" s="926"/>
      <c r="BD120" s="926"/>
      <c r="BE120" s="926"/>
      <c r="BF120" s="926"/>
      <c r="BG120" s="926"/>
      <c r="BH120" s="926"/>
      <c r="BI120" s="926"/>
      <c r="BJ120" s="926"/>
      <c r="BK120" s="926"/>
      <c r="BL120" s="926"/>
      <c r="BM120" s="926"/>
      <c r="BN120" s="926"/>
      <c r="BO120" s="926"/>
      <c r="BP120" s="927"/>
      <c r="BQ120" s="959">
        <v>4052734</v>
      </c>
      <c r="BR120" s="960"/>
      <c r="BS120" s="960"/>
      <c r="BT120" s="960"/>
      <c r="BU120" s="960"/>
      <c r="BV120" s="960">
        <v>4434509</v>
      </c>
      <c r="BW120" s="960"/>
      <c r="BX120" s="960"/>
      <c r="BY120" s="960"/>
      <c r="BZ120" s="960"/>
      <c r="CA120" s="960">
        <v>5017068</v>
      </c>
      <c r="CB120" s="960"/>
      <c r="CC120" s="960"/>
      <c r="CD120" s="960"/>
      <c r="CE120" s="960"/>
      <c r="CF120" s="973">
        <v>91.5</v>
      </c>
      <c r="CG120" s="974"/>
      <c r="CH120" s="974"/>
      <c r="CI120" s="974"/>
      <c r="CJ120" s="974"/>
      <c r="CK120" s="1035" t="s">
        <v>485</v>
      </c>
      <c r="CL120" s="1036"/>
      <c r="CM120" s="1036"/>
      <c r="CN120" s="1036"/>
      <c r="CO120" s="1037"/>
      <c r="CP120" s="1043" t="s">
        <v>486</v>
      </c>
      <c r="CQ120" s="1044"/>
      <c r="CR120" s="1044"/>
      <c r="CS120" s="1044"/>
      <c r="CT120" s="1044"/>
      <c r="CU120" s="1044"/>
      <c r="CV120" s="1044"/>
      <c r="CW120" s="1044"/>
      <c r="CX120" s="1044"/>
      <c r="CY120" s="1044"/>
      <c r="CZ120" s="1044"/>
      <c r="DA120" s="1044"/>
      <c r="DB120" s="1044"/>
      <c r="DC120" s="1044"/>
      <c r="DD120" s="1044"/>
      <c r="DE120" s="1044"/>
      <c r="DF120" s="1045"/>
      <c r="DG120" s="959" t="s">
        <v>476</v>
      </c>
      <c r="DH120" s="960"/>
      <c r="DI120" s="960"/>
      <c r="DJ120" s="960"/>
      <c r="DK120" s="960"/>
      <c r="DL120" s="960">
        <v>1231166</v>
      </c>
      <c r="DM120" s="960"/>
      <c r="DN120" s="960"/>
      <c r="DO120" s="960"/>
      <c r="DP120" s="960"/>
      <c r="DQ120" s="960">
        <v>1191406</v>
      </c>
      <c r="DR120" s="960"/>
      <c r="DS120" s="960"/>
      <c r="DT120" s="960"/>
      <c r="DU120" s="960"/>
      <c r="DV120" s="961">
        <v>21.7</v>
      </c>
      <c r="DW120" s="961"/>
      <c r="DX120" s="961"/>
      <c r="DY120" s="961"/>
      <c r="DZ120" s="962"/>
    </row>
    <row r="121" spans="1:130" s="226" customFormat="1" ht="26.25" customHeight="1" x14ac:dyDescent="0.15">
      <c r="A121" s="1086"/>
      <c r="B121" s="978"/>
      <c r="C121" s="1003" t="s">
        <v>487</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421</v>
      </c>
      <c r="AB121" s="988"/>
      <c r="AC121" s="988"/>
      <c r="AD121" s="988"/>
      <c r="AE121" s="989"/>
      <c r="AF121" s="990" t="s">
        <v>476</v>
      </c>
      <c r="AG121" s="988"/>
      <c r="AH121" s="988"/>
      <c r="AI121" s="988"/>
      <c r="AJ121" s="989"/>
      <c r="AK121" s="990" t="s">
        <v>421</v>
      </c>
      <c r="AL121" s="988"/>
      <c r="AM121" s="988"/>
      <c r="AN121" s="988"/>
      <c r="AO121" s="989"/>
      <c r="AP121" s="991" t="s">
        <v>472</v>
      </c>
      <c r="AQ121" s="992"/>
      <c r="AR121" s="992"/>
      <c r="AS121" s="992"/>
      <c r="AT121" s="993"/>
      <c r="AU121" s="1023"/>
      <c r="AV121" s="1024"/>
      <c r="AW121" s="1024"/>
      <c r="AX121" s="1024"/>
      <c r="AY121" s="1025"/>
      <c r="AZ121" s="951" t="s">
        <v>488</v>
      </c>
      <c r="BA121" s="952"/>
      <c r="BB121" s="952"/>
      <c r="BC121" s="952"/>
      <c r="BD121" s="952"/>
      <c r="BE121" s="952"/>
      <c r="BF121" s="952"/>
      <c r="BG121" s="952"/>
      <c r="BH121" s="952"/>
      <c r="BI121" s="952"/>
      <c r="BJ121" s="952"/>
      <c r="BK121" s="952"/>
      <c r="BL121" s="952"/>
      <c r="BM121" s="952"/>
      <c r="BN121" s="952"/>
      <c r="BO121" s="952"/>
      <c r="BP121" s="953"/>
      <c r="BQ121" s="954">
        <v>249279</v>
      </c>
      <c r="BR121" s="955"/>
      <c r="BS121" s="955"/>
      <c r="BT121" s="955"/>
      <c r="BU121" s="955"/>
      <c r="BV121" s="955">
        <v>181382</v>
      </c>
      <c r="BW121" s="955"/>
      <c r="BX121" s="955"/>
      <c r="BY121" s="955"/>
      <c r="BZ121" s="955"/>
      <c r="CA121" s="955">
        <v>122692</v>
      </c>
      <c r="CB121" s="955"/>
      <c r="CC121" s="955"/>
      <c r="CD121" s="955"/>
      <c r="CE121" s="955"/>
      <c r="CF121" s="949">
        <v>2.2000000000000002</v>
      </c>
      <c r="CG121" s="950"/>
      <c r="CH121" s="950"/>
      <c r="CI121" s="950"/>
      <c r="CJ121" s="950"/>
      <c r="CK121" s="1038"/>
      <c r="CL121" s="1039"/>
      <c r="CM121" s="1039"/>
      <c r="CN121" s="1039"/>
      <c r="CO121" s="1040"/>
      <c r="CP121" s="1048" t="s">
        <v>489</v>
      </c>
      <c r="CQ121" s="1049"/>
      <c r="CR121" s="1049"/>
      <c r="CS121" s="1049"/>
      <c r="CT121" s="1049"/>
      <c r="CU121" s="1049"/>
      <c r="CV121" s="1049"/>
      <c r="CW121" s="1049"/>
      <c r="CX121" s="1049"/>
      <c r="CY121" s="1049"/>
      <c r="CZ121" s="1049"/>
      <c r="DA121" s="1049"/>
      <c r="DB121" s="1049"/>
      <c r="DC121" s="1049"/>
      <c r="DD121" s="1049"/>
      <c r="DE121" s="1049"/>
      <c r="DF121" s="1050"/>
      <c r="DG121" s="954">
        <v>303114</v>
      </c>
      <c r="DH121" s="955"/>
      <c r="DI121" s="955"/>
      <c r="DJ121" s="955"/>
      <c r="DK121" s="955"/>
      <c r="DL121" s="955">
        <v>279490</v>
      </c>
      <c r="DM121" s="955"/>
      <c r="DN121" s="955"/>
      <c r="DO121" s="955"/>
      <c r="DP121" s="955"/>
      <c r="DQ121" s="955">
        <v>251745</v>
      </c>
      <c r="DR121" s="955"/>
      <c r="DS121" s="955"/>
      <c r="DT121" s="955"/>
      <c r="DU121" s="955"/>
      <c r="DV121" s="956">
        <v>4.5999999999999996</v>
      </c>
      <c r="DW121" s="956"/>
      <c r="DX121" s="956"/>
      <c r="DY121" s="956"/>
      <c r="DZ121" s="957"/>
    </row>
    <row r="122" spans="1:130" s="226" customFormat="1" ht="26.25" customHeight="1" x14ac:dyDescent="0.15">
      <c r="A122" s="1086"/>
      <c r="B122" s="978"/>
      <c r="C122" s="951" t="s">
        <v>463</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474</v>
      </c>
      <c r="AB122" s="988"/>
      <c r="AC122" s="988"/>
      <c r="AD122" s="988"/>
      <c r="AE122" s="989"/>
      <c r="AF122" s="990" t="s">
        <v>476</v>
      </c>
      <c r="AG122" s="988"/>
      <c r="AH122" s="988"/>
      <c r="AI122" s="988"/>
      <c r="AJ122" s="989"/>
      <c r="AK122" s="990" t="s">
        <v>476</v>
      </c>
      <c r="AL122" s="988"/>
      <c r="AM122" s="988"/>
      <c r="AN122" s="988"/>
      <c r="AO122" s="989"/>
      <c r="AP122" s="991" t="s">
        <v>421</v>
      </c>
      <c r="AQ122" s="992"/>
      <c r="AR122" s="992"/>
      <c r="AS122" s="992"/>
      <c r="AT122" s="993"/>
      <c r="AU122" s="1023"/>
      <c r="AV122" s="1024"/>
      <c r="AW122" s="1024"/>
      <c r="AX122" s="1024"/>
      <c r="AY122" s="1025"/>
      <c r="AZ122" s="1002" t="s">
        <v>490</v>
      </c>
      <c r="BA122" s="994"/>
      <c r="BB122" s="994"/>
      <c r="BC122" s="994"/>
      <c r="BD122" s="994"/>
      <c r="BE122" s="994"/>
      <c r="BF122" s="994"/>
      <c r="BG122" s="994"/>
      <c r="BH122" s="994"/>
      <c r="BI122" s="994"/>
      <c r="BJ122" s="994"/>
      <c r="BK122" s="994"/>
      <c r="BL122" s="994"/>
      <c r="BM122" s="994"/>
      <c r="BN122" s="994"/>
      <c r="BO122" s="994"/>
      <c r="BP122" s="995"/>
      <c r="BQ122" s="1028">
        <v>9109025</v>
      </c>
      <c r="BR122" s="1029"/>
      <c r="BS122" s="1029"/>
      <c r="BT122" s="1029"/>
      <c r="BU122" s="1029"/>
      <c r="BV122" s="1029">
        <v>8990085</v>
      </c>
      <c r="BW122" s="1029"/>
      <c r="BX122" s="1029"/>
      <c r="BY122" s="1029"/>
      <c r="BZ122" s="1029"/>
      <c r="CA122" s="1029">
        <v>9128958</v>
      </c>
      <c r="CB122" s="1029"/>
      <c r="CC122" s="1029"/>
      <c r="CD122" s="1029"/>
      <c r="CE122" s="1029"/>
      <c r="CF122" s="1046">
        <v>166.4</v>
      </c>
      <c r="CG122" s="1047"/>
      <c r="CH122" s="1047"/>
      <c r="CI122" s="1047"/>
      <c r="CJ122" s="1047"/>
      <c r="CK122" s="1038"/>
      <c r="CL122" s="1039"/>
      <c r="CM122" s="1039"/>
      <c r="CN122" s="1039"/>
      <c r="CO122" s="1040"/>
      <c r="CP122" s="1048" t="s">
        <v>491</v>
      </c>
      <c r="CQ122" s="1049"/>
      <c r="CR122" s="1049"/>
      <c r="CS122" s="1049"/>
      <c r="CT122" s="1049"/>
      <c r="CU122" s="1049"/>
      <c r="CV122" s="1049"/>
      <c r="CW122" s="1049"/>
      <c r="CX122" s="1049"/>
      <c r="CY122" s="1049"/>
      <c r="CZ122" s="1049"/>
      <c r="DA122" s="1049"/>
      <c r="DB122" s="1049"/>
      <c r="DC122" s="1049"/>
      <c r="DD122" s="1049"/>
      <c r="DE122" s="1049"/>
      <c r="DF122" s="1050"/>
      <c r="DG122" s="954">
        <v>1255223</v>
      </c>
      <c r="DH122" s="955"/>
      <c r="DI122" s="955"/>
      <c r="DJ122" s="955"/>
      <c r="DK122" s="955"/>
      <c r="DL122" s="955">
        <v>125922</v>
      </c>
      <c r="DM122" s="955"/>
      <c r="DN122" s="955"/>
      <c r="DO122" s="955"/>
      <c r="DP122" s="955"/>
      <c r="DQ122" s="955">
        <v>127132</v>
      </c>
      <c r="DR122" s="955"/>
      <c r="DS122" s="955"/>
      <c r="DT122" s="955"/>
      <c r="DU122" s="955"/>
      <c r="DV122" s="956">
        <v>2.2999999999999998</v>
      </c>
      <c r="DW122" s="956"/>
      <c r="DX122" s="956"/>
      <c r="DY122" s="956"/>
      <c r="DZ122" s="957"/>
    </row>
    <row r="123" spans="1:130" s="226" customFormat="1" ht="26.25" customHeight="1" x14ac:dyDescent="0.15">
      <c r="A123" s="1086"/>
      <c r="B123" s="978"/>
      <c r="C123" s="951" t="s">
        <v>469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396</v>
      </c>
      <c r="AB123" s="988"/>
      <c r="AC123" s="988"/>
      <c r="AD123" s="988"/>
      <c r="AE123" s="989"/>
      <c r="AF123" s="990" t="s">
        <v>421</v>
      </c>
      <c r="AG123" s="988"/>
      <c r="AH123" s="988"/>
      <c r="AI123" s="988"/>
      <c r="AJ123" s="989"/>
      <c r="AK123" s="990" t="s">
        <v>449</v>
      </c>
      <c r="AL123" s="988"/>
      <c r="AM123" s="988"/>
      <c r="AN123" s="988"/>
      <c r="AO123" s="989"/>
      <c r="AP123" s="991" t="s">
        <v>479</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492</v>
      </c>
      <c r="BP123" s="1034"/>
      <c r="BQ123" s="1092">
        <v>13411038</v>
      </c>
      <c r="BR123" s="1093"/>
      <c r="BS123" s="1093"/>
      <c r="BT123" s="1093"/>
      <c r="BU123" s="1093"/>
      <c r="BV123" s="1093">
        <v>13605976</v>
      </c>
      <c r="BW123" s="1093"/>
      <c r="BX123" s="1093"/>
      <c r="BY123" s="1093"/>
      <c r="BZ123" s="1093"/>
      <c r="CA123" s="1093">
        <v>14268718</v>
      </c>
      <c r="CB123" s="1093"/>
      <c r="CC123" s="1093"/>
      <c r="CD123" s="1093"/>
      <c r="CE123" s="1093"/>
      <c r="CF123" s="1030"/>
      <c r="CG123" s="1031"/>
      <c r="CH123" s="1031"/>
      <c r="CI123" s="1031"/>
      <c r="CJ123" s="1032"/>
      <c r="CK123" s="1038"/>
      <c r="CL123" s="1039"/>
      <c r="CM123" s="1039"/>
      <c r="CN123" s="1039"/>
      <c r="CO123" s="1040"/>
      <c r="CP123" s="1048" t="s">
        <v>493</v>
      </c>
      <c r="CQ123" s="1049"/>
      <c r="CR123" s="1049"/>
      <c r="CS123" s="1049"/>
      <c r="CT123" s="1049"/>
      <c r="CU123" s="1049"/>
      <c r="CV123" s="1049"/>
      <c r="CW123" s="1049"/>
      <c r="CX123" s="1049"/>
      <c r="CY123" s="1049"/>
      <c r="CZ123" s="1049"/>
      <c r="DA123" s="1049"/>
      <c r="DB123" s="1049"/>
      <c r="DC123" s="1049"/>
      <c r="DD123" s="1049"/>
      <c r="DE123" s="1049"/>
      <c r="DF123" s="1050"/>
      <c r="DG123" s="987" t="s">
        <v>494</v>
      </c>
      <c r="DH123" s="988"/>
      <c r="DI123" s="988"/>
      <c r="DJ123" s="988"/>
      <c r="DK123" s="989"/>
      <c r="DL123" s="990" t="s">
        <v>494</v>
      </c>
      <c r="DM123" s="988"/>
      <c r="DN123" s="988"/>
      <c r="DO123" s="988"/>
      <c r="DP123" s="989"/>
      <c r="DQ123" s="990" t="s">
        <v>479</v>
      </c>
      <c r="DR123" s="988"/>
      <c r="DS123" s="988"/>
      <c r="DT123" s="988"/>
      <c r="DU123" s="989"/>
      <c r="DV123" s="991" t="s">
        <v>449</v>
      </c>
      <c r="DW123" s="992"/>
      <c r="DX123" s="992"/>
      <c r="DY123" s="992"/>
      <c r="DZ123" s="993"/>
    </row>
    <row r="124" spans="1:130" s="226" customFormat="1" ht="26.25" customHeight="1" thickBot="1" x14ac:dyDescent="0.2">
      <c r="A124" s="1086"/>
      <c r="B124" s="978"/>
      <c r="C124" s="951" t="s">
        <v>475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476</v>
      </c>
      <c r="AB124" s="988"/>
      <c r="AC124" s="988"/>
      <c r="AD124" s="988"/>
      <c r="AE124" s="989"/>
      <c r="AF124" s="990" t="s">
        <v>449</v>
      </c>
      <c r="AG124" s="988"/>
      <c r="AH124" s="988"/>
      <c r="AI124" s="988"/>
      <c r="AJ124" s="989"/>
      <c r="AK124" s="990" t="s">
        <v>476</v>
      </c>
      <c r="AL124" s="988"/>
      <c r="AM124" s="988"/>
      <c r="AN124" s="988"/>
      <c r="AO124" s="989"/>
      <c r="AP124" s="991" t="s">
        <v>494</v>
      </c>
      <c r="AQ124" s="992"/>
      <c r="AR124" s="992"/>
      <c r="AS124" s="992"/>
      <c r="AT124" s="993"/>
      <c r="AU124" s="1088" t="s">
        <v>495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19.2</v>
      </c>
      <c r="BR124" s="1056"/>
      <c r="BS124" s="1056"/>
      <c r="BT124" s="1056"/>
      <c r="BU124" s="1056"/>
      <c r="BV124" s="1056">
        <v>8.5</v>
      </c>
      <c r="BW124" s="1056"/>
      <c r="BX124" s="1056"/>
      <c r="BY124" s="1056"/>
      <c r="BZ124" s="1056"/>
      <c r="CA124" s="1056" t="s">
        <v>396</v>
      </c>
      <c r="CB124" s="1056"/>
      <c r="CC124" s="1056"/>
      <c r="CD124" s="1056"/>
      <c r="CE124" s="1056"/>
      <c r="CF124" s="1057"/>
      <c r="CG124" s="1058"/>
      <c r="CH124" s="1058"/>
      <c r="CI124" s="1058"/>
      <c r="CJ124" s="1059"/>
      <c r="CK124" s="1041"/>
      <c r="CL124" s="1041"/>
      <c r="CM124" s="1041"/>
      <c r="CN124" s="1041"/>
      <c r="CO124" s="1042"/>
      <c r="CP124" s="1048" t="s">
        <v>496</v>
      </c>
      <c r="CQ124" s="1049"/>
      <c r="CR124" s="1049"/>
      <c r="CS124" s="1049"/>
      <c r="CT124" s="1049"/>
      <c r="CU124" s="1049"/>
      <c r="CV124" s="1049"/>
      <c r="CW124" s="1049"/>
      <c r="CX124" s="1049"/>
      <c r="CY124" s="1049"/>
      <c r="CZ124" s="1049"/>
      <c r="DA124" s="1049"/>
      <c r="DB124" s="1049"/>
      <c r="DC124" s="1049"/>
      <c r="DD124" s="1049"/>
      <c r="DE124" s="1049"/>
      <c r="DF124" s="1050"/>
      <c r="DG124" s="1033" t="s">
        <v>476</v>
      </c>
      <c r="DH124" s="1015"/>
      <c r="DI124" s="1015"/>
      <c r="DJ124" s="1015"/>
      <c r="DK124" s="1016"/>
      <c r="DL124" s="1014" t="s">
        <v>472</v>
      </c>
      <c r="DM124" s="1015"/>
      <c r="DN124" s="1015"/>
      <c r="DO124" s="1015"/>
      <c r="DP124" s="1016"/>
      <c r="DQ124" s="1014" t="s">
        <v>421</v>
      </c>
      <c r="DR124" s="1015"/>
      <c r="DS124" s="1015"/>
      <c r="DT124" s="1015"/>
      <c r="DU124" s="1016"/>
      <c r="DV124" s="1017" t="s">
        <v>472</v>
      </c>
      <c r="DW124" s="1018"/>
      <c r="DX124" s="1018"/>
      <c r="DY124" s="1018"/>
      <c r="DZ124" s="1019"/>
    </row>
    <row r="125" spans="1:130" s="226" customFormat="1" ht="26.25" customHeight="1" x14ac:dyDescent="0.15">
      <c r="A125" s="1086"/>
      <c r="B125" s="978"/>
      <c r="C125" s="951" t="s">
        <v>480</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472</v>
      </c>
      <c r="AB125" s="988"/>
      <c r="AC125" s="988"/>
      <c r="AD125" s="988"/>
      <c r="AE125" s="989"/>
      <c r="AF125" s="990" t="s">
        <v>494</v>
      </c>
      <c r="AG125" s="988"/>
      <c r="AH125" s="988"/>
      <c r="AI125" s="988"/>
      <c r="AJ125" s="989"/>
      <c r="AK125" s="990" t="s">
        <v>476</v>
      </c>
      <c r="AL125" s="988"/>
      <c r="AM125" s="988"/>
      <c r="AN125" s="988"/>
      <c r="AO125" s="989"/>
      <c r="AP125" s="991" t="s">
        <v>476</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497</v>
      </c>
      <c r="CL125" s="1036"/>
      <c r="CM125" s="1036"/>
      <c r="CN125" s="1036"/>
      <c r="CO125" s="1037"/>
      <c r="CP125" s="958" t="s">
        <v>498</v>
      </c>
      <c r="CQ125" s="926"/>
      <c r="CR125" s="926"/>
      <c r="CS125" s="926"/>
      <c r="CT125" s="926"/>
      <c r="CU125" s="926"/>
      <c r="CV125" s="926"/>
      <c r="CW125" s="926"/>
      <c r="CX125" s="926"/>
      <c r="CY125" s="926"/>
      <c r="CZ125" s="926"/>
      <c r="DA125" s="926"/>
      <c r="DB125" s="926"/>
      <c r="DC125" s="926"/>
      <c r="DD125" s="926"/>
      <c r="DE125" s="926"/>
      <c r="DF125" s="927"/>
      <c r="DG125" s="959" t="s">
        <v>476</v>
      </c>
      <c r="DH125" s="960"/>
      <c r="DI125" s="960"/>
      <c r="DJ125" s="960"/>
      <c r="DK125" s="960"/>
      <c r="DL125" s="960" t="s">
        <v>499</v>
      </c>
      <c r="DM125" s="960"/>
      <c r="DN125" s="960"/>
      <c r="DO125" s="960"/>
      <c r="DP125" s="960"/>
      <c r="DQ125" s="960" t="s">
        <v>476</v>
      </c>
      <c r="DR125" s="960"/>
      <c r="DS125" s="960"/>
      <c r="DT125" s="960"/>
      <c r="DU125" s="960"/>
      <c r="DV125" s="961" t="s">
        <v>472</v>
      </c>
      <c r="DW125" s="961"/>
      <c r="DX125" s="961"/>
      <c r="DY125" s="961"/>
      <c r="DZ125" s="962"/>
    </row>
    <row r="126" spans="1:130" s="226" customFormat="1" ht="26.25" customHeight="1" thickBot="1" x14ac:dyDescent="0.2">
      <c r="A126" s="1086"/>
      <c r="B126" s="978"/>
      <c r="C126" s="951" t="s">
        <v>482</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79133</v>
      </c>
      <c r="AB126" s="988"/>
      <c r="AC126" s="988"/>
      <c r="AD126" s="988"/>
      <c r="AE126" s="989"/>
      <c r="AF126" s="990">
        <v>36061</v>
      </c>
      <c r="AG126" s="988"/>
      <c r="AH126" s="988"/>
      <c r="AI126" s="988"/>
      <c r="AJ126" s="989"/>
      <c r="AK126" s="990">
        <v>29897</v>
      </c>
      <c r="AL126" s="988"/>
      <c r="AM126" s="988"/>
      <c r="AN126" s="988"/>
      <c r="AO126" s="989"/>
      <c r="AP126" s="991">
        <v>0.5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500</v>
      </c>
      <c r="CQ126" s="952"/>
      <c r="CR126" s="952"/>
      <c r="CS126" s="952"/>
      <c r="CT126" s="952"/>
      <c r="CU126" s="952"/>
      <c r="CV126" s="952"/>
      <c r="CW126" s="952"/>
      <c r="CX126" s="952"/>
      <c r="CY126" s="952"/>
      <c r="CZ126" s="952"/>
      <c r="DA126" s="952"/>
      <c r="DB126" s="952"/>
      <c r="DC126" s="952"/>
      <c r="DD126" s="952"/>
      <c r="DE126" s="952"/>
      <c r="DF126" s="953"/>
      <c r="DG126" s="954" t="s">
        <v>494</v>
      </c>
      <c r="DH126" s="955"/>
      <c r="DI126" s="955"/>
      <c r="DJ126" s="955"/>
      <c r="DK126" s="955"/>
      <c r="DL126" s="955" t="s">
        <v>494</v>
      </c>
      <c r="DM126" s="955"/>
      <c r="DN126" s="955"/>
      <c r="DO126" s="955"/>
      <c r="DP126" s="955"/>
      <c r="DQ126" s="955" t="s">
        <v>472</v>
      </c>
      <c r="DR126" s="955"/>
      <c r="DS126" s="955"/>
      <c r="DT126" s="955"/>
      <c r="DU126" s="955"/>
      <c r="DV126" s="956" t="s">
        <v>494</v>
      </c>
      <c r="DW126" s="956"/>
      <c r="DX126" s="956"/>
      <c r="DY126" s="956"/>
      <c r="DZ126" s="957"/>
    </row>
    <row r="127" spans="1:130" s="226" customFormat="1" ht="26.25" customHeight="1" x14ac:dyDescent="0.15">
      <c r="A127" s="1087"/>
      <c r="B127" s="980"/>
      <c r="C127" s="1002" t="s">
        <v>501</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53</v>
      </c>
      <c r="AB127" s="988"/>
      <c r="AC127" s="988"/>
      <c r="AD127" s="988"/>
      <c r="AE127" s="989"/>
      <c r="AF127" s="990">
        <v>105</v>
      </c>
      <c r="AG127" s="988"/>
      <c r="AH127" s="988"/>
      <c r="AI127" s="988"/>
      <c r="AJ127" s="989"/>
      <c r="AK127" s="990">
        <v>88</v>
      </c>
      <c r="AL127" s="988"/>
      <c r="AM127" s="988"/>
      <c r="AN127" s="988"/>
      <c r="AO127" s="989"/>
      <c r="AP127" s="991">
        <v>0</v>
      </c>
      <c r="AQ127" s="992"/>
      <c r="AR127" s="992"/>
      <c r="AS127" s="992"/>
      <c r="AT127" s="993"/>
      <c r="AU127" s="228"/>
      <c r="AV127" s="228"/>
      <c r="AW127" s="228"/>
      <c r="AX127" s="1060" t="s">
        <v>502</v>
      </c>
      <c r="AY127" s="1061"/>
      <c r="AZ127" s="1061"/>
      <c r="BA127" s="1061"/>
      <c r="BB127" s="1061"/>
      <c r="BC127" s="1061"/>
      <c r="BD127" s="1061"/>
      <c r="BE127" s="1062"/>
      <c r="BF127" s="1063" t="s">
        <v>503</v>
      </c>
      <c r="BG127" s="1061"/>
      <c r="BH127" s="1061"/>
      <c r="BI127" s="1061"/>
      <c r="BJ127" s="1061"/>
      <c r="BK127" s="1061"/>
      <c r="BL127" s="1062"/>
      <c r="BM127" s="1063" t="s">
        <v>504</v>
      </c>
      <c r="BN127" s="1061"/>
      <c r="BO127" s="1061"/>
      <c r="BP127" s="1061"/>
      <c r="BQ127" s="1061"/>
      <c r="BR127" s="1061"/>
      <c r="BS127" s="1062"/>
      <c r="BT127" s="1063" t="s">
        <v>505</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506</v>
      </c>
      <c r="CQ127" s="952"/>
      <c r="CR127" s="952"/>
      <c r="CS127" s="952"/>
      <c r="CT127" s="952"/>
      <c r="CU127" s="952"/>
      <c r="CV127" s="952"/>
      <c r="CW127" s="952"/>
      <c r="CX127" s="952"/>
      <c r="CY127" s="952"/>
      <c r="CZ127" s="952"/>
      <c r="DA127" s="952"/>
      <c r="DB127" s="952"/>
      <c r="DC127" s="952"/>
      <c r="DD127" s="952"/>
      <c r="DE127" s="952"/>
      <c r="DF127" s="953"/>
      <c r="DG127" s="954" t="s">
        <v>472</v>
      </c>
      <c r="DH127" s="955"/>
      <c r="DI127" s="955"/>
      <c r="DJ127" s="955"/>
      <c r="DK127" s="955"/>
      <c r="DL127" s="955" t="s">
        <v>472</v>
      </c>
      <c r="DM127" s="955"/>
      <c r="DN127" s="955"/>
      <c r="DO127" s="955"/>
      <c r="DP127" s="955"/>
      <c r="DQ127" s="955" t="s">
        <v>472</v>
      </c>
      <c r="DR127" s="955"/>
      <c r="DS127" s="955"/>
      <c r="DT127" s="955"/>
      <c r="DU127" s="955"/>
      <c r="DV127" s="956" t="s">
        <v>474</v>
      </c>
      <c r="DW127" s="956"/>
      <c r="DX127" s="956"/>
      <c r="DY127" s="956"/>
      <c r="DZ127" s="957"/>
    </row>
    <row r="128" spans="1:130" s="226" customFormat="1" ht="26.25" customHeight="1" thickBot="1" x14ac:dyDescent="0.2">
      <c r="A128" s="1070" t="s">
        <v>507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508</v>
      </c>
      <c r="X128" s="1072"/>
      <c r="Y128" s="1072"/>
      <c r="Z128" s="1073"/>
      <c r="AA128" s="1074">
        <v>52939</v>
      </c>
      <c r="AB128" s="1075"/>
      <c r="AC128" s="1075"/>
      <c r="AD128" s="1075"/>
      <c r="AE128" s="1076"/>
      <c r="AF128" s="1077">
        <v>45825</v>
      </c>
      <c r="AG128" s="1075"/>
      <c r="AH128" s="1075"/>
      <c r="AI128" s="1075"/>
      <c r="AJ128" s="1076"/>
      <c r="AK128" s="1077">
        <v>35041</v>
      </c>
      <c r="AL128" s="1075"/>
      <c r="AM128" s="1075"/>
      <c r="AN128" s="1075"/>
      <c r="AO128" s="1076"/>
      <c r="AP128" s="1078"/>
      <c r="AQ128" s="1079"/>
      <c r="AR128" s="1079"/>
      <c r="AS128" s="1079"/>
      <c r="AT128" s="1080"/>
      <c r="AU128" s="228"/>
      <c r="AV128" s="228"/>
      <c r="AW128" s="228"/>
      <c r="AX128" s="925" t="s">
        <v>509</v>
      </c>
      <c r="AY128" s="926"/>
      <c r="AZ128" s="926"/>
      <c r="BA128" s="926"/>
      <c r="BB128" s="926"/>
      <c r="BC128" s="926"/>
      <c r="BD128" s="926"/>
      <c r="BE128" s="927"/>
      <c r="BF128" s="1081" t="s">
        <v>421</v>
      </c>
      <c r="BG128" s="1082"/>
      <c r="BH128" s="1082"/>
      <c r="BI128" s="1082"/>
      <c r="BJ128" s="1082"/>
      <c r="BK128" s="1082"/>
      <c r="BL128" s="1083"/>
      <c r="BM128" s="1081">
        <v>14.27</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510</v>
      </c>
      <c r="CQ128" s="755"/>
      <c r="CR128" s="755"/>
      <c r="CS128" s="755"/>
      <c r="CT128" s="755"/>
      <c r="CU128" s="755"/>
      <c r="CV128" s="755"/>
      <c r="CW128" s="755"/>
      <c r="CX128" s="755"/>
      <c r="CY128" s="755"/>
      <c r="CZ128" s="755"/>
      <c r="DA128" s="755"/>
      <c r="DB128" s="755"/>
      <c r="DC128" s="755"/>
      <c r="DD128" s="755"/>
      <c r="DE128" s="755"/>
      <c r="DF128" s="1065"/>
      <c r="DG128" s="1066">
        <v>700</v>
      </c>
      <c r="DH128" s="1067"/>
      <c r="DI128" s="1067"/>
      <c r="DJ128" s="1067"/>
      <c r="DK128" s="1067"/>
      <c r="DL128" s="1067">
        <v>500</v>
      </c>
      <c r="DM128" s="1067"/>
      <c r="DN128" s="1067"/>
      <c r="DO128" s="1067"/>
      <c r="DP128" s="1067"/>
      <c r="DQ128" s="1067">
        <v>300</v>
      </c>
      <c r="DR128" s="1067"/>
      <c r="DS128" s="1067"/>
      <c r="DT128" s="1067"/>
      <c r="DU128" s="1067"/>
      <c r="DV128" s="1068">
        <v>0</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511</v>
      </c>
      <c r="X129" s="1100"/>
      <c r="Y129" s="1100"/>
      <c r="Z129" s="1101"/>
      <c r="AA129" s="987">
        <v>5949323</v>
      </c>
      <c r="AB129" s="988"/>
      <c r="AC129" s="988"/>
      <c r="AD129" s="988"/>
      <c r="AE129" s="989"/>
      <c r="AF129" s="990">
        <v>6072295</v>
      </c>
      <c r="AG129" s="988"/>
      <c r="AH129" s="988"/>
      <c r="AI129" s="988"/>
      <c r="AJ129" s="989"/>
      <c r="AK129" s="990">
        <v>6407524</v>
      </c>
      <c r="AL129" s="988"/>
      <c r="AM129" s="988"/>
      <c r="AN129" s="988"/>
      <c r="AO129" s="989"/>
      <c r="AP129" s="1102"/>
      <c r="AQ129" s="1103"/>
      <c r="AR129" s="1103"/>
      <c r="AS129" s="1103"/>
      <c r="AT129" s="1104"/>
      <c r="AU129" s="229"/>
      <c r="AV129" s="229"/>
      <c r="AW129" s="229"/>
      <c r="AX129" s="1094" t="s">
        <v>512</v>
      </c>
      <c r="AY129" s="952"/>
      <c r="AZ129" s="952"/>
      <c r="BA129" s="952"/>
      <c r="BB129" s="952"/>
      <c r="BC129" s="952"/>
      <c r="BD129" s="952"/>
      <c r="BE129" s="953"/>
      <c r="BF129" s="1095" t="s">
        <v>472</v>
      </c>
      <c r="BG129" s="1096"/>
      <c r="BH129" s="1096"/>
      <c r="BI129" s="1096"/>
      <c r="BJ129" s="1096"/>
      <c r="BK129" s="1096"/>
      <c r="BL129" s="1097"/>
      <c r="BM129" s="1095">
        <v>19.27</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513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514</v>
      </c>
      <c r="X130" s="1100"/>
      <c r="Y130" s="1100"/>
      <c r="Z130" s="1101"/>
      <c r="AA130" s="987">
        <v>962849</v>
      </c>
      <c r="AB130" s="988"/>
      <c r="AC130" s="988"/>
      <c r="AD130" s="988"/>
      <c r="AE130" s="989"/>
      <c r="AF130" s="990">
        <v>933211</v>
      </c>
      <c r="AG130" s="988"/>
      <c r="AH130" s="988"/>
      <c r="AI130" s="988"/>
      <c r="AJ130" s="989"/>
      <c r="AK130" s="990">
        <v>922352</v>
      </c>
      <c r="AL130" s="988"/>
      <c r="AM130" s="988"/>
      <c r="AN130" s="988"/>
      <c r="AO130" s="989"/>
      <c r="AP130" s="1102"/>
      <c r="AQ130" s="1103"/>
      <c r="AR130" s="1103"/>
      <c r="AS130" s="1103"/>
      <c r="AT130" s="1104"/>
      <c r="AU130" s="229"/>
      <c r="AV130" s="229"/>
      <c r="AW130" s="229"/>
      <c r="AX130" s="1094" t="s">
        <v>515</v>
      </c>
      <c r="AY130" s="952"/>
      <c r="AZ130" s="952"/>
      <c r="BA130" s="952"/>
      <c r="BB130" s="952"/>
      <c r="BC130" s="952"/>
      <c r="BD130" s="952"/>
      <c r="BE130" s="953"/>
      <c r="BF130" s="1130">
        <v>11.6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516</v>
      </c>
      <c r="X131" s="1137"/>
      <c r="Y131" s="1137"/>
      <c r="Z131" s="1138"/>
      <c r="AA131" s="1033">
        <v>4986474</v>
      </c>
      <c r="AB131" s="1015"/>
      <c r="AC131" s="1015"/>
      <c r="AD131" s="1015"/>
      <c r="AE131" s="1016"/>
      <c r="AF131" s="1014">
        <v>5139084</v>
      </c>
      <c r="AG131" s="1015"/>
      <c r="AH131" s="1015"/>
      <c r="AI131" s="1015"/>
      <c r="AJ131" s="1016"/>
      <c r="AK131" s="1014">
        <v>5485172</v>
      </c>
      <c r="AL131" s="1015"/>
      <c r="AM131" s="1015"/>
      <c r="AN131" s="1015"/>
      <c r="AO131" s="1016"/>
      <c r="AP131" s="1139"/>
      <c r="AQ131" s="1140"/>
      <c r="AR131" s="1140"/>
      <c r="AS131" s="1140"/>
      <c r="AT131" s="1141"/>
      <c r="AU131" s="229"/>
      <c r="AV131" s="229"/>
      <c r="AW131" s="229"/>
      <c r="AX131" s="1112" t="s">
        <v>517</v>
      </c>
      <c r="AY131" s="755"/>
      <c r="AZ131" s="755"/>
      <c r="BA131" s="755"/>
      <c r="BB131" s="755"/>
      <c r="BC131" s="755"/>
      <c r="BD131" s="755"/>
      <c r="BE131" s="1065"/>
      <c r="BF131" s="1113" t="s">
        <v>449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518</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519</v>
      </c>
      <c r="W132" s="1123"/>
      <c r="X132" s="1123"/>
      <c r="Y132" s="1123"/>
      <c r="Z132" s="1124"/>
      <c r="AA132" s="1125">
        <v>14.83418945</v>
      </c>
      <c r="AB132" s="1126"/>
      <c r="AC132" s="1126"/>
      <c r="AD132" s="1126"/>
      <c r="AE132" s="1127"/>
      <c r="AF132" s="1128">
        <v>11.038581969999999</v>
      </c>
      <c r="AG132" s="1126"/>
      <c r="AH132" s="1126"/>
      <c r="AI132" s="1126"/>
      <c r="AJ132" s="1127"/>
      <c r="AK132" s="1128">
        <v>9.08901307</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520</v>
      </c>
      <c r="W133" s="1106"/>
      <c r="X133" s="1106"/>
      <c r="Y133" s="1106"/>
      <c r="Z133" s="1107"/>
      <c r="AA133" s="1108">
        <v>13.9</v>
      </c>
      <c r="AB133" s="1109"/>
      <c r="AC133" s="1109"/>
      <c r="AD133" s="1109"/>
      <c r="AE133" s="1110"/>
      <c r="AF133" s="1108">
        <v>13.1</v>
      </c>
      <c r="AG133" s="1109"/>
      <c r="AH133" s="1109"/>
      <c r="AI133" s="1109"/>
      <c r="AJ133" s="1110"/>
      <c r="AK133" s="1108">
        <v>11.6</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py7t4msITGoEWqkMwaJjX3zrM/73ImmW8yBpmd+WYZUF38D0ITesRK+onkprRWEAeyBDp9q6M41EY4oq3v/Hw==" saltValue="fH+hdo6C5rwMsn/xO9+A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N73" sqref="AN7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v0X6fqZHZuGVDmX4wcOxuZ0PTZHFlb+Fr+l7OkMn5F6u4BWeFHvC00aXE6wrq66VRx0MqVfvZPo3ppI9jNkpw==" saltValue="c3OtdrPnqgMlKNebUqKf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529</v>
      </c>
      <c r="AL9" s="1146"/>
      <c r="AM9" s="1146"/>
      <c r="AN9" s="1147"/>
      <c r="AO9" s="277">
        <v>1625574</v>
      </c>
      <c r="AP9" s="277">
        <v>136168</v>
      </c>
      <c r="AQ9" s="278">
        <v>106927</v>
      </c>
      <c r="AR9" s="279">
        <v>27.3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530</v>
      </c>
      <c r="AL10" s="1146"/>
      <c r="AM10" s="1146"/>
      <c r="AN10" s="1147"/>
      <c r="AO10" s="280">
        <v>275158</v>
      </c>
      <c r="AP10" s="280">
        <v>23049</v>
      </c>
      <c r="AQ10" s="281">
        <v>15145</v>
      </c>
      <c r="AR10" s="282">
        <v>52.2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531</v>
      </c>
      <c r="AL11" s="1146"/>
      <c r="AM11" s="1146"/>
      <c r="AN11" s="1147"/>
      <c r="AO11" s="280" t="s">
        <v>532</v>
      </c>
      <c r="AP11" s="280" t="s">
        <v>532</v>
      </c>
      <c r="AQ11" s="281">
        <v>1510</v>
      </c>
      <c r="AR11" s="282" t="s">
        <v>532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533</v>
      </c>
      <c r="AL12" s="1146"/>
      <c r="AM12" s="1146"/>
      <c r="AN12" s="1147"/>
      <c r="AO12" s="280" t="s">
        <v>532</v>
      </c>
      <c r="AP12" s="280" t="s">
        <v>532</v>
      </c>
      <c r="AQ12" s="281">
        <v>21</v>
      </c>
      <c r="AR12" s="282" t="s">
        <v>532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534</v>
      </c>
      <c r="AL13" s="1146"/>
      <c r="AM13" s="1146"/>
      <c r="AN13" s="1147"/>
      <c r="AO13" s="280">
        <v>86298</v>
      </c>
      <c r="AP13" s="280">
        <v>7229</v>
      </c>
      <c r="AQ13" s="281">
        <v>4533</v>
      </c>
      <c r="AR13" s="282">
        <v>59.5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535</v>
      </c>
      <c r="AL14" s="1146"/>
      <c r="AM14" s="1146"/>
      <c r="AN14" s="1147"/>
      <c r="AO14" s="280">
        <v>42459</v>
      </c>
      <c r="AP14" s="280">
        <v>3557</v>
      </c>
      <c r="AQ14" s="281">
        <v>2422</v>
      </c>
      <c r="AR14" s="282">
        <v>46.9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536</v>
      </c>
      <c r="AL15" s="1149"/>
      <c r="AM15" s="1149"/>
      <c r="AN15" s="1150"/>
      <c r="AO15" s="280">
        <v>-107413</v>
      </c>
      <c r="AP15" s="280">
        <v>-8998</v>
      </c>
      <c r="AQ15" s="281">
        <v>-7979</v>
      </c>
      <c r="AR15" s="282">
        <v>12.8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1922076</v>
      </c>
      <c r="AP16" s="280">
        <v>161005</v>
      </c>
      <c r="AQ16" s="281">
        <v>122579</v>
      </c>
      <c r="AR16" s="282">
        <v>31.3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541</v>
      </c>
      <c r="AL21" s="1152"/>
      <c r="AM21" s="1152"/>
      <c r="AN21" s="1153"/>
      <c r="AO21" s="293">
        <v>12.73</v>
      </c>
      <c r="AP21" s="294">
        <v>10.66</v>
      </c>
      <c r="AQ21" s="295">
        <v>2.0699999999999998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542</v>
      </c>
      <c r="AL22" s="1152"/>
      <c r="AM22" s="1152"/>
      <c r="AN22" s="1153"/>
      <c r="AO22" s="298">
        <v>96.4</v>
      </c>
      <c r="AP22" s="299">
        <v>96.3</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543</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546</v>
      </c>
      <c r="AL32" s="1160"/>
      <c r="AM32" s="1160"/>
      <c r="AN32" s="1161"/>
      <c r="AO32" s="308">
        <v>1250617</v>
      </c>
      <c r="AP32" s="308">
        <v>104759</v>
      </c>
      <c r="AQ32" s="309">
        <v>59977</v>
      </c>
      <c r="AR32" s="310">
        <v>74.7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547</v>
      </c>
      <c r="AL33" s="1160"/>
      <c r="AM33" s="1160"/>
      <c r="AN33" s="1161"/>
      <c r="AO33" s="308" t="s">
        <v>532</v>
      </c>
      <c r="AP33" s="308" t="s">
        <v>532</v>
      </c>
      <c r="AQ33" s="309" t="s">
        <v>532</v>
      </c>
      <c r="AR33" s="310" t="s">
        <v>532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548</v>
      </c>
      <c r="AL34" s="1160"/>
      <c r="AM34" s="1160"/>
      <c r="AN34" s="1161"/>
      <c r="AO34" s="308" t="s">
        <v>532</v>
      </c>
      <c r="AP34" s="308" t="s">
        <v>532</v>
      </c>
      <c r="AQ34" s="309" t="s">
        <v>532</v>
      </c>
      <c r="AR34" s="310" t="s">
        <v>532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549</v>
      </c>
      <c r="AL35" s="1160"/>
      <c r="AM35" s="1160"/>
      <c r="AN35" s="1161"/>
      <c r="AO35" s="308">
        <v>175260</v>
      </c>
      <c r="AP35" s="308">
        <v>14681</v>
      </c>
      <c r="AQ35" s="309">
        <v>16053</v>
      </c>
      <c r="AR35" s="310">
        <v>-8.5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550</v>
      </c>
      <c r="AL36" s="1160"/>
      <c r="AM36" s="1160"/>
      <c r="AN36" s="1161"/>
      <c r="AO36" s="308" t="s">
        <v>532</v>
      </c>
      <c r="AP36" s="308" t="s">
        <v>532</v>
      </c>
      <c r="AQ36" s="309">
        <v>3449</v>
      </c>
      <c r="AR36" s="310" t="s">
        <v>532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551</v>
      </c>
      <c r="AL37" s="1160"/>
      <c r="AM37" s="1160"/>
      <c r="AN37" s="1161"/>
      <c r="AO37" s="308">
        <v>29985</v>
      </c>
      <c r="AP37" s="308">
        <v>2512</v>
      </c>
      <c r="AQ37" s="309">
        <v>404</v>
      </c>
      <c r="AR37" s="310">
        <v>521.79999999999995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552</v>
      </c>
      <c r="AL38" s="1163"/>
      <c r="AM38" s="1163"/>
      <c r="AN38" s="1164"/>
      <c r="AO38" s="311">
        <v>79</v>
      </c>
      <c r="AP38" s="311">
        <v>7</v>
      </c>
      <c r="AQ38" s="312">
        <v>3</v>
      </c>
      <c r="AR38" s="300">
        <v>133.30000000000001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553</v>
      </c>
      <c r="AL39" s="1163"/>
      <c r="AM39" s="1163"/>
      <c r="AN39" s="1164"/>
      <c r="AO39" s="308">
        <v>-35041</v>
      </c>
      <c r="AP39" s="308">
        <v>-2935</v>
      </c>
      <c r="AQ39" s="309">
        <v>-3105</v>
      </c>
      <c r="AR39" s="310">
        <v>-5.5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554</v>
      </c>
      <c r="AL40" s="1160"/>
      <c r="AM40" s="1160"/>
      <c r="AN40" s="1161"/>
      <c r="AO40" s="308">
        <v>-922352</v>
      </c>
      <c r="AP40" s="308">
        <v>-77262</v>
      </c>
      <c r="AQ40" s="309">
        <v>-51549</v>
      </c>
      <c r="AR40" s="310">
        <v>49.9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300</v>
      </c>
      <c r="AL41" s="1166"/>
      <c r="AM41" s="1166"/>
      <c r="AN41" s="1167"/>
      <c r="AO41" s="308">
        <v>498548</v>
      </c>
      <c r="AP41" s="308">
        <v>41761</v>
      </c>
      <c r="AQ41" s="309">
        <v>25231</v>
      </c>
      <c r="AR41" s="310">
        <v>65.5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524</v>
      </c>
      <c r="AN49" s="1156" t="s">
        <v>558</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1906384</v>
      </c>
      <c r="AN51" s="330">
        <v>149029</v>
      </c>
      <c r="AO51" s="331">
        <v>54.3</v>
      </c>
      <c r="AP51" s="332">
        <v>90072</v>
      </c>
      <c r="AQ51" s="333">
        <v>13.3</v>
      </c>
      <c r="AR51" s="334">
        <v>41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1020117</v>
      </c>
      <c r="AN52" s="338">
        <v>79746</v>
      </c>
      <c r="AO52" s="339">
        <v>43.1</v>
      </c>
      <c r="AP52" s="340">
        <v>46083</v>
      </c>
      <c r="AQ52" s="341">
        <v>3.2</v>
      </c>
      <c r="AR52" s="342">
        <v>39.9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2077639</v>
      </c>
      <c r="AN53" s="330">
        <v>165075</v>
      </c>
      <c r="AO53" s="331">
        <v>10.8</v>
      </c>
      <c r="AP53" s="332">
        <v>88328</v>
      </c>
      <c r="AQ53" s="333">
        <v>-1.9</v>
      </c>
      <c r="AR53" s="334">
        <v>12.7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1447474</v>
      </c>
      <c r="AN54" s="338">
        <v>115007</v>
      </c>
      <c r="AO54" s="339">
        <v>44.2</v>
      </c>
      <c r="AP54" s="340">
        <v>49013</v>
      </c>
      <c r="AQ54" s="341">
        <v>6.4</v>
      </c>
      <c r="AR54" s="342">
        <v>37.799999999999997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1794086</v>
      </c>
      <c r="AN55" s="330">
        <v>145459</v>
      </c>
      <c r="AO55" s="331">
        <v>-11.9</v>
      </c>
      <c r="AP55" s="332">
        <v>103390</v>
      </c>
      <c r="AQ55" s="333">
        <v>17.100000000000001</v>
      </c>
      <c r="AR55" s="334">
        <v>-29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1212032</v>
      </c>
      <c r="AN56" s="338">
        <v>98268</v>
      </c>
      <c r="AO56" s="339">
        <v>-14.6</v>
      </c>
      <c r="AP56" s="340">
        <v>51269</v>
      </c>
      <c r="AQ56" s="341">
        <v>4.5999999999999996</v>
      </c>
      <c r="AR56" s="342">
        <v>-19.2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1231953</v>
      </c>
      <c r="AN57" s="330">
        <v>101420</v>
      </c>
      <c r="AO57" s="331">
        <v>-30.3</v>
      </c>
      <c r="AP57" s="332">
        <v>117234</v>
      </c>
      <c r="AQ57" s="333">
        <v>13.4</v>
      </c>
      <c r="AR57" s="334">
        <v>-43.7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743013</v>
      </c>
      <c r="AN58" s="338">
        <v>61168</v>
      </c>
      <c r="AO58" s="339">
        <v>-37.799999999999997</v>
      </c>
      <c r="AP58" s="340">
        <v>59796</v>
      </c>
      <c r="AQ58" s="341">
        <v>16.600000000000001</v>
      </c>
      <c r="AR58" s="342">
        <v>-54.4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1195200</v>
      </c>
      <c r="AN59" s="330">
        <v>100117</v>
      </c>
      <c r="AO59" s="331">
        <v>-1.3</v>
      </c>
      <c r="AP59" s="332">
        <v>97758</v>
      </c>
      <c r="AQ59" s="333">
        <v>-16.600000000000001</v>
      </c>
      <c r="AR59" s="334">
        <v>15.3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629719</v>
      </c>
      <c r="AN60" s="338">
        <v>52749</v>
      </c>
      <c r="AO60" s="339">
        <v>-13.8</v>
      </c>
      <c r="AP60" s="340">
        <v>45946</v>
      </c>
      <c r="AQ60" s="341">
        <v>-23.2</v>
      </c>
      <c r="AR60" s="342">
        <v>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1641052</v>
      </c>
      <c r="AN61" s="345">
        <v>132220</v>
      </c>
      <c r="AO61" s="346">
        <v>4.3</v>
      </c>
      <c r="AP61" s="347">
        <v>99356</v>
      </c>
      <c r="AQ61" s="348">
        <v>5.0999999999999996</v>
      </c>
      <c r="AR61" s="334">
        <v>-0.8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1010471</v>
      </c>
      <c r="AN62" s="338">
        <v>81388</v>
      </c>
      <c r="AO62" s="339">
        <v>4.2</v>
      </c>
      <c r="AP62" s="340">
        <v>50421</v>
      </c>
      <c r="AQ62" s="341">
        <v>1.5</v>
      </c>
      <c r="AR62" s="342">
        <v>2.7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eXTR4y/aU1mxLT7raPUYtRoh/jetUL8fugm9R97WrM4s5fwJ1XC7ZefYIEgfywejMtdZ+5r7zWV9FD3UVkFEw==" saltValue="NBfzBenH4O1w5QqcukWq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E+/XRCIk+F4UvVZhuVJlhAQ/+JPrgeFeUGh+uo3qA5pHLdHSZ+wvFfUSboTludbYqiB1foY8y/jd2jxrYRV8CA==" saltValue="UAOTMeX4TSNKCIl7sKvV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7" zoomScaleNormal="77"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SvFmUuLG/Usw3l4ckSSNT2QOPXC7nwU8nxTciqmZdwFDhZUqeCFAYE0nB29fAQ/KdIwnHoS59K6tnlHyu2o5Hw==" saltValue="rFd7VQStD97gJMItORd4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68" t="s">
        <v>3</v>
      </c>
      <c r="D47" s="1168"/>
      <c r="E47" s="1169"/>
      <c r="F47" s="11">
        <v>36.99</v>
      </c>
      <c r="G47" s="12">
        <v>38.26</v>
      </c>
      <c r="H47" s="12">
        <v>37.86</v>
      </c>
      <c r="I47" s="12">
        <v>40.619999999999997</v>
      </c>
      <c r="J47" s="13">
        <v>36.44</v>
      </c>
    </row>
    <row r="48" spans="2:10" ht="57.75" customHeight="1" x14ac:dyDescent="0.15">
      <c r="B48" s="14"/>
      <c r="C48" s="1170" t="s">
        <v>4</v>
      </c>
      <c r="D48" s="1170"/>
      <c r="E48" s="1171"/>
      <c r="F48" s="15">
        <v>5.6</v>
      </c>
      <c r="G48" s="16">
        <v>4.4800000000000004</v>
      </c>
      <c r="H48" s="16">
        <v>5.87</v>
      </c>
      <c r="I48" s="16">
        <v>5.26</v>
      </c>
      <c r="J48" s="17">
        <v>3.59</v>
      </c>
    </row>
    <row r="49" spans="2:10" ht="57.75" customHeight="1" thickBot="1" x14ac:dyDescent="0.2">
      <c r="B49" s="18"/>
      <c r="C49" s="1172" t="s">
        <v>5</v>
      </c>
      <c r="D49" s="1172"/>
      <c r="E49" s="1173"/>
      <c r="F49" s="19">
        <v>2.9</v>
      </c>
      <c r="G49" s="20" t="s">
        <v>579</v>
      </c>
      <c r="H49" s="20" t="s">
        <v>580</v>
      </c>
      <c r="I49" s="20">
        <v>3.04</v>
      </c>
      <c r="J49" s="21" t="s">
        <v>581</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ctc6kr+NTlK/8VY3BFIhP/T4Uj6proNF5oJmCI/s8BrKzoKj7XUyKby7GAgrV2SVdj/Bgej12anBuvlphKUfaA==" saltValue="Nq8H09XvZlfxEcd4bejo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0" t="s">
        <v>582</v>
      </c>
      <c r="D34" s="1180"/>
      <c r="E34" s="1181"/>
      <c r="F34" s="32">
        <v>5.59</v>
      </c>
      <c r="G34" s="33">
        <v>4.47</v>
      </c>
      <c r="H34" s="33">
        <v>5.86</v>
      </c>
      <c r="I34" s="33">
        <v>5.26</v>
      </c>
      <c r="J34" s="34">
        <v>3.59</v>
      </c>
      <c r="K34" s="22"/>
      <c r="L34" s="22"/>
      <c r="M34" s="22"/>
      <c r="N34" s="22"/>
      <c r="O34" s="22"/>
      <c r="P34" s="22"/>
    </row>
    <row r="35" spans="1:16" ht="39" customHeight="1" x14ac:dyDescent="0.15">
      <c r="A35" s="22"/>
      <c r="B35" s="35"/>
      <c r="C35" s="1174" t="s">
        <v>583</v>
      </c>
      <c r="D35" s="1175"/>
      <c r="E35" s="1176"/>
      <c r="F35" s="36">
        <v>0.65</v>
      </c>
      <c r="G35" s="37">
        <v>0.56000000000000005</v>
      </c>
      <c r="H35" s="37">
        <v>0.65</v>
      </c>
      <c r="I35" s="37">
        <v>0.95</v>
      </c>
      <c r="J35" s="38">
        <v>0.84</v>
      </c>
      <c r="K35" s="22"/>
      <c r="L35" s="22"/>
      <c r="M35" s="22"/>
      <c r="N35" s="22"/>
      <c r="O35" s="22"/>
      <c r="P35" s="22"/>
    </row>
    <row r="36" spans="1:16" ht="39" customHeight="1" x14ac:dyDescent="0.15">
      <c r="A36" s="22"/>
      <c r="B36" s="35"/>
      <c r="C36" s="1174" t="s">
        <v>584</v>
      </c>
      <c r="D36" s="1175"/>
      <c r="E36" s="1176"/>
      <c r="F36" s="36">
        <v>0</v>
      </c>
      <c r="G36" s="37">
        <v>0.44</v>
      </c>
      <c r="H36" s="37">
        <v>0.37</v>
      </c>
      <c r="I36" s="37">
        <v>0.38</v>
      </c>
      <c r="J36" s="38">
        <v>0.4</v>
      </c>
      <c r="K36" s="22"/>
      <c r="L36" s="22"/>
      <c r="M36" s="22"/>
      <c r="N36" s="22"/>
      <c r="O36" s="22"/>
      <c r="P36" s="22"/>
    </row>
    <row r="37" spans="1:16" ht="39" customHeight="1" x14ac:dyDescent="0.15">
      <c r="A37" s="22"/>
      <c r="B37" s="35"/>
      <c r="C37" s="1174" t="s">
        <v>585</v>
      </c>
      <c r="D37" s="1175"/>
      <c r="E37" s="1176"/>
      <c r="F37" s="36">
        <v>0</v>
      </c>
      <c r="G37" s="37">
        <v>0</v>
      </c>
      <c r="H37" s="37">
        <v>0.24</v>
      </c>
      <c r="I37" s="37">
        <v>1.33</v>
      </c>
      <c r="J37" s="38">
        <v>0.2</v>
      </c>
      <c r="K37" s="22"/>
      <c r="L37" s="22"/>
      <c r="M37" s="22"/>
      <c r="N37" s="22"/>
      <c r="O37" s="22"/>
      <c r="P37" s="22"/>
    </row>
    <row r="38" spans="1:16" ht="39" customHeight="1" x14ac:dyDescent="0.15">
      <c r="A38" s="22"/>
      <c r="B38" s="35"/>
      <c r="C38" s="1174" t="s">
        <v>586</v>
      </c>
      <c r="D38" s="1175"/>
      <c r="E38" s="1176"/>
      <c r="F38" s="36" t="s">
        <v>532</v>
      </c>
      <c r="G38" s="37" t="s">
        <v>532</v>
      </c>
      <c r="H38" s="37" t="s">
        <v>532</v>
      </c>
      <c r="I38" s="37">
        <v>0</v>
      </c>
      <c r="J38" s="38">
        <v>0.06</v>
      </c>
      <c r="K38" s="22"/>
      <c r="L38" s="22"/>
      <c r="M38" s="22"/>
      <c r="N38" s="22"/>
      <c r="O38" s="22"/>
      <c r="P38" s="22"/>
    </row>
    <row r="39" spans="1:16" ht="39" customHeight="1" x14ac:dyDescent="0.15">
      <c r="A39" s="22"/>
      <c r="B39" s="35"/>
      <c r="C39" s="1174" t="s">
        <v>587</v>
      </c>
      <c r="D39" s="1175"/>
      <c r="E39" s="1176"/>
      <c r="F39" s="36">
        <v>0</v>
      </c>
      <c r="G39" s="37">
        <v>0</v>
      </c>
      <c r="H39" s="37">
        <v>0</v>
      </c>
      <c r="I39" s="37" t="s">
        <v>580</v>
      </c>
      <c r="J39" s="38">
        <v>0.04</v>
      </c>
      <c r="K39" s="22"/>
      <c r="L39" s="22"/>
      <c r="M39" s="22"/>
      <c r="N39" s="22"/>
      <c r="O39" s="22"/>
      <c r="P39" s="22"/>
    </row>
    <row r="40" spans="1:16" ht="39" customHeight="1" x14ac:dyDescent="0.15">
      <c r="A40" s="22"/>
      <c r="B40" s="35"/>
      <c r="C40" s="1174" t="s">
        <v>588</v>
      </c>
      <c r="D40" s="1175"/>
      <c r="E40" s="1176"/>
      <c r="F40" s="36">
        <v>0</v>
      </c>
      <c r="G40" s="37">
        <v>0</v>
      </c>
      <c r="H40" s="37">
        <v>0</v>
      </c>
      <c r="I40" s="37">
        <v>0</v>
      </c>
      <c r="J40" s="38">
        <v>0</v>
      </c>
      <c r="K40" s="22"/>
      <c r="L40" s="22"/>
      <c r="M40" s="22"/>
      <c r="N40" s="22"/>
      <c r="O40" s="22"/>
      <c r="P40" s="22"/>
    </row>
    <row r="41" spans="1:16" ht="39" customHeight="1" x14ac:dyDescent="0.15">
      <c r="A41" s="22"/>
      <c r="B41" s="35"/>
      <c r="C41" s="1174" t="s">
        <v>589</v>
      </c>
      <c r="D41" s="1175"/>
      <c r="E41" s="1176"/>
      <c r="F41" s="36">
        <v>0</v>
      </c>
      <c r="G41" s="37">
        <v>0</v>
      </c>
      <c r="H41" s="37">
        <v>0</v>
      </c>
      <c r="I41" s="37">
        <v>0</v>
      </c>
      <c r="J41" s="38">
        <v>0</v>
      </c>
      <c r="K41" s="22"/>
      <c r="L41" s="22"/>
      <c r="M41" s="22"/>
      <c r="N41" s="22"/>
      <c r="O41" s="22"/>
      <c r="P41" s="22"/>
    </row>
    <row r="42" spans="1:16" ht="39" customHeight="1" x14ac:dyDescent="0.15">
      <c r="A42" s="22"/>
      <c r="B42" s="39"/>
      <c r="C42" s="1174" t="s">
        <v>590</v>
      </c>
      <c r="D42" s="1175"/>
      <c r="E42" s="1176"/>
      <c r="F42" s="36" t="s">
        <v>532</v>
      </c>
      <c r="G42" s="37" t="s">
        <v>532</v>
      </c>
      <c r="H42" s="37" t="s">
        <v>591</v>
      </c>
      <c r="I42" s="37" t="s">
        <v>532</v>
      </c>
      <c r="J42" s="38" t="s">
        <v>532</v>
      </c>
      <c r="K42" s="22"/>
      <c r="L42" s="22"/>
      <c r="M42" s="22"/>
      <c r="N42" s="22"/>
      <c r="O42" s="22"/>
      <c r="P42" s="22"/>
    </row>
    <row r="43" spans="1:16" ht="39" customHeight="1" thickBot="1" x14ac:dyDescent="0.2">
      <c r="A43" s="22"/>
      <c r="B43" s="40"/>
      <c r="C43" s="1177" t="s">
        <v>592</v>
      </c>
      <c r="D43" s="1178"/>
      <c r="E43" s="1179"/>
      <c r="F43" s="41">
        <v>0</v>
      </c>
      <c r="G43" s="42">
        <v>0</v>
      </c>
      <c r="H43" s="42" t="s">
        <v>532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5sfx1jh4HqO55PoPhXunI60yQrljUaqh5WV21DJnqM3uGT9kV+My177bmoj4u9MLZ/JgjYQ4yNCh3Kqrxg8JA==" saltValue="mpIh5Y3xMpzC7MeBMUo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1606</v>
      </c>
      <c r="L45" s="60">
        <v>1585</v>
      </c>
      <c r="M45" s="60">
        <v>1533</v>
      </c>
      <c r="N45" s="60">
        <v>1322</v>
      </c>
      <c r="O45" s="61">
        <v>1251</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532</v>
      </c>
      <c r="L46" s="64" t="s">
        <v>532</v>
      </c>
      <c r="M46" s="64" t="s">
        <v>532</v>
      </c>
      <c r="N46" s="64" t="s">
        <v>532</v>
      </c>
      <c r="O46" s="65" t="s">
        <v>532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532</v>
      </c>
      <c r="L47" s="64" t="s">
        <v>532</v>
      </c>
      <c r="M47" s="64" t="s">
        <v>532</v>
      </c>
      <c r="N47" s="64" t="s">
        <v>532</v>
      </c>
      <c r="O47" s="65" t="s">
        <v>532</v>
      </c>
      <c r="P47" s="48"/>
      <c r="Q47" s="48"/>
      <c r="R47" s="48"/>
      <c r="S47" s="48"/>
      <c r="T47" s="48"/>
      <c r="U47" s="48"/>
    </row>
    <row r="48" spans="1:21" ht="30.75" customHeight="1" x14ac:dyDescent="0.15">
      <c r="A48" s="48"/>
      <c r="B48" s="1184"/>
      <c r="C48" s="1185"/>
      <c r="D48" s="62"/>
      <c r="E48" s="1190" t="s">
        <v>15</v>
      </c>
      <c r="F48" s="1190"/>
      <c r="G48" s="1190"/>
      <c r="H48" s="1190"/>
      <c r="I48" s="1190"/>
      <c r="J48" s="1191"/>
      <c r="K48" s="63">
        <v>139</v>
      </c>
      <c r="L48" s="64">
        <v>146</v>
      </c>
      <c r="M48" s="64">
        <v>143</v>
      </c>
      <c r="N48" s="64">
        <v>188</v>
      </c>
      <c r="O48" s="65">
        <v>175</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532</v>
      </c>
      <c r="L49" s="64" t="s">
        <v>532</v>
      </c>
      <c r="M49" s="64" t="s">
        <v>532</v>
      </c>
      <c r="N49" s="64" t="s">
        <v>532</v>
      </c>
      <c r="O49" s="65" t="s">
        <v>532</v>
      </c>
      <c r="P49" s="48"/>
      <c r="Q49" s="48"/>
      <c r="R49" s="48"/>
      <c r="S49" s="48"/>
      <c r="T49" s="48"/>
      <c r="U49" s="48"/>
    </row>
    <row r="50" spans="1:21" ht="30.75" customHeight="1" x14ac:dyDescent="0.15">
      <c r="A50" s="48"/>
      <c r="B50" s="1184"/>
      <c r="C50" s="1185"/>
      <c r="D50" s="62"/>
      <c r="E50" s="1190" t="s">
        <v>17</v>
      </c>
      <c r="F50" s="1190"/>
      <c r="G50" s="1190"/>
      <c r="H50" s="1190"/>
      <c r="I50" s="1190"/>
      <c r="J50" s="1191"/>
      <c r="K50" s="63">
        <v>80</v>
      </c>
      <c r="L50" s="64">
        <v>80</v>
      </c>
      <c r="M50" s="64">
        <v>79</v>
      </c>
      <c r="N50" s="64">
        <v>36</v>
      </c>
      <c r="O50" s="65">
        <v>30</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v>0</v>
      </c>
      <c r="N51" s="64" t="s">
        <v>532</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1142</v>
      </c>
      <c r="L52" s="64">
        <v>1135</v>
      </c>
      <c r="M52" s="64">
        <v>1016</v>
      </c>
      <c r="N52" s="64">
        <v>979</v>
      </c>
      <c r="O52" s="65">
        <v>958</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683</v>
      </c>
      <c r="L53" s="69">
        <v>676</v>
      </c>
      <c r="M53" s="69">
        <v>739</v>
      </c>
      <c r="N53" s="69">
        <v>567</v>
      </c>
      <c r="O53" s="70">
        <v>498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611</v>
      </c>
      <c r="L57" s="84" t="s">
        <v>611</v>
      </c>
      <c r="M57" s="84" t="s">
        <v>611</v>
      </c>
      <c r="N57" s="84" t="s">
        <v>611</v>
      </c>
      <c r="O57" s="85" t="s">
        <v>611</v>
      </c>
    </row>
    <row r="58" spans="1:21" ht="31.5" customHeight="1" thickBot="1" x14ac:dyDescent="0.2">
      <c r="B58" s="1200"/>
      <c r="C58" s="1201"/>
      <c r="D58" s="1205" t="s">
        <v>27</v>
      </c>
      <c r="E58" s="1206"/>
      <c r="F58" s="1206"/>
      <c r="G58" s="1206"/>
      <c r="H58" s="1206"/>
      <c r="I58" s="1206"/>
      <c r="J58" s="1207"/>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MxZ1zjMWVnaKU4y0EA8qvS3lNCQE3bnyOSElVB/8St1DHcyk3gKCNoaeIYPPpOcaMm2y8Z+3kKz2voLMG7pA==" saltValue="xbSsv3UNkJn7PHJiOoXV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53" sqref="M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08" t="s">
        <v>30</v>
      </c>
      <c r="C41" s="1209"/>
      <c r="D41" s="102"/>
      <c r="E41" s="1214" t="s">
        <v>31</v>
      </c>
      <c r="F41" s="1214"/>
      <c r="G41" s="1214"/>
      <c r="H41" s="1215"/>
      <c r="I41" s="351">
        <v>12213</v>
      </c>
      <c r="J41" s="352">
        <v>12390</v>
      </c>
      <c r="K41" s="352">
        <v>12118</v>
      </c>
      <c r="L41" s="352">
        <v>11761</v>
      </c>
      <c r="M41" s="353">
        <v>11788</v>
      </c>
    </row>
    <row r="42" spans="2:13" ht="27.75" customHeight="1" x14ac:dyDescent="0.15">
      <c r="B42" s="1210"/>
      <c r="C42" s="1211"/>
      <c r="D42" s="103"/>
      <c r="E42" s="1216" t="s">
        <v>32</v>
      </c>
      <c r="F42" s="1216"/>
      <c r="G42" s="1216"/>
      <c r="H42" s="1217"/>
      <c r="I42" s="354">
        <v>307</v>
      </c>
      <c r="J42" s="355">
        <v>226</v>
      </c>
      <c r="K42" s="355">
        <v>147</v>
      </c>
      <c r="L42" s="355">
        <v>111</v>
      </c>
      <c r="M42" s="356">
        <v>81</v>
      </c>
    </row>
    <row r="43" spans="2:13" ht="27.75" customHeight="1" x14ac:dyDescent="0.15">
      <c r="B43" s="1210"/>
      <c r="C43" s="1211"/>
      <c r="D43" s="103"/>
      <c r="E43" s="1216" t="s">
        <v>33</v>
      </c>
      <c r="F43" s="1216"/>
      <c r="G43" s="1216"/>
      <c r="H43" s="1217"/>
      <c r="I43" s="354">
        <v>1443</v>
      </c>
      <c r="J43" s="355">
        <v>1494</v>
      </c>
      <c r="K43" s="355">
        <v>1558</v>
      </c>
      <c r="L43" s="355">
        <v>1637</v>
      </c>
      <c r="M43" s="356">
        <v>1570</v>
      </c>
    </row>
    <row r="44" spans="2:13" ht="27.75" customHeight="1" x14ac:dyDescent="0.15">
      <c r="B44" s="1210"/>
      <c r="C44" s="1211"/>
      <c r="D44" s="103"/>
      <c r="E44" s="1216" t="s">
        <v>34</v>
      </c>
      <c r="F44" s="1216"/>
      <c r="G44" s="1216"/>
      <c r="H44" s="1217"/>
      <c r="I44" s="354" t="s">
        <v>532</v>
      </c>
      <c r="J44" s="355" t="s">
        <v>532</v>
      </c>
      <c r="K44" s="355" t="s">
        <v>532</v>
      </c>
      <c r="L44" s="355" t="s">
        <v>532</v>
      </c>
      <c r="M44" s="356" t="s">
        <v>532</v>
      </c>
    </row>
    <row r="45" spans="2:13" ht="27.75" customHeight="1" x14ac:dyDescent="0.15">
      <c r="B45" s="1210"/>
      <c r="C45" s="1211"/>
      <c r="D45" s="103"/>
      <c r="E45" s="1216" t="s">
        <v>35</v>
      </c>
      <c r="F45" s="1216"/>
      <c r="G45" s="1216"/>
      <c r="H45" s="1217"/>
      <c r="I45" s="354">
        <v>638</v>
      </c>
      <c r="J45" s="355">
        <v>543</v>
      </c>
      <c r="K45" s="355">
        <v>544</v>
      </c>
      <c r="L45" s="355">
        <v>534</v>
      </c>
      <c r="M45" s="356">
        <v>522</v>
      </c>
    </row>
    <row r="46" spans="2:13" ht="27.75" customHeight="1" x14ac:dyDescent="0.15">
      <c r="B46" s="1210"/>
      <c r="C46" s="1211"/>
      <c r="D46" s="104"/>
      <c r="E46" s="1216" t="s">
        <v>36</v>
      </c>
      <c r="F46" s="1216"/>
      <c r="G46" s="1216"/>
      <c r="H46" s="1217"/>
      <c r="I46" s="354">
        <v>1</v>
      </c>
      <c r="J46" s="355">
        <v>1</v>
      </c>
      <c r="K46" s="355">
        <v>1</v>
      </c>
      <c r="L46" s="355">
        <v>1</v>
      </c>
      <c r="M46" s="356">
        <v>0</v>
      </c>
    </row>
    <row r="47" spans="2:13" ht="27.75" customHeight="1" x14ac:dyDescent="0.15">
      <c r="B47" s="1210"/>
      <c r="C47" s="1211"/>
      <c r="D47" s="105"/>
      <c r="E47" s="1218" t="s">
        <v>37</v>
      </c>
      <c r="F47" s="1219"/>
      <c r="G47" s="1219"/>
      <c r="H47" s="1220"/>
      <c r="I47" s="354" t="s">
        <v>532</v>
      </c>
      <c r="J47" s="355" t="s">
        <v>532</v>
      </c>
      <c r="K47" s="355" t="s">
        <v>532</v>
      </c>
      <c r="L47" s="355" t="s">
        <v>532</v>
      </c>
      <c r="M47" s="356" t="s">
        <v>532</v>
      </c>
    </row>
    <row r="48" spans="2:13" ht="27.75" customHeight="1" x14ac:dyDescent="0.15">
      <c r="B48" s="1210"/>
      <c r="C48" s="1211"/>
      <c r="D48" s="103"/>
      <c r="E48" s="1216" t="s">
        <v>38</v>
      </c>
      <c r="F48" s="1216"/>
      <c r="G48" s="1216"/>
      <c r="H48" s="1217"/>
      <c r="I48" s="354" t="s">
        <v>532</v>
      </c>
      <c r="J48" s="355" t="s">
        <v>532</v>
      </c>
      <c r="K48" s="355" t="s">
        <v>532</v>
      </c>
      <c r="L48" s="355" t="s">
        <v>532</v>
      </c>
      <c r="M48" s="356" t="s">
        <v>532</v>
      </c>
    </row>
    <row r="49" spans="2:13" ht="27.75" customHeight="1" x14ac:dyDescent="0.15">
      <c r="B49" s="1212"/>
      <c r="C49" s="1213"/>
      <c r="D49" s="103"/>
      <c r="E49" s="1216" t="s">
        <v>39</v>
      </c>
      <c r="F49" s="1216"/>
      <c r="G49" s="1216"/>
      <c r="H49" s="1217"/>
      <c r="I49" s="354" t="s">
        <v>532</v>
      </c>
      <c r="J49" s="355" t="s">
        <v>532</v>
      </c>
      <c r="K49" s="355" t="s">
        <v>532</v>
      </c>
      <c r="L49" s="355" t="s">
        <v>532</v>
      </c>
      <c r="M49" s="356" t="s">
        <v>532</v>
      </c>
    </row>
    <row r="50" spans="2:13" ht="27.75" customHeight="1" x14ac:dyDescent="0.15">
      <c r="B50" s="1221" t="s">
        <v>40</v>
      </c>
      <c r="C50" s="1222"/>
      <c r="D50" s="106"/>
      <c r="E50" s="1216" t="s">
        <v>41</v>
      </c>
      <c r="F50" s="1216"/>
      <c r="G50" s="1216"/>
      <c r="H50" s="1217"/>
      <c r="I50" s="354">
        <v>3852</v>
      </c>
      <c r="J50" s="355">
        <v>3926</v>
      </c>
      <c r="K50" s="355">
        <v>4053</v>
      </c>
      <c r="L50" s="355">
        <v>4435</v>
      </c>
      <c r="M50" s="356">
        <v>5017</v>
      </c>
    </row>
    <row r="51" spans="2:13" ht="27.75" customHeight="1" x14ac:dyDescent="0.15">
      <c r="B51" s="1210"/>
      <c r="C51" s="1211"/>
      <c r="D51" s="103"/>
      <c r="E51" s="1216" t="s">
        <v>42</v>
      </c>
      <c r="F51" s="1216"/>
      <c r="G51" s="1216"/>
      <c r="H51" s="1217"/>
      <c r="I51" s="354">
        <v>381</v>
      </c>
      <c r="J51" s="355">
        <v>310</v>
      </c>
      <c r="K51" s="355">
        <v>249</v>
      </c>
      <c r="L51" s="355">
        <v>181</v>
      </c>
      <c r="M51" s="356">
        <v>123</v>
      </c>
    </row>
    <row r="52" spans="2:13" ht="27.75" customHeight="1" x14ac:dyDescent="0.15">
      <c r="B52" s="1212"/>
      <c r="C52" s="1213"/>
      <c r="D52" s="103"/>
      <c r="E52" s="1216" t="s">
        <v>43</v>
      </c>
      <c r="F52" s="1216"/>
      <c r="G52" s="1216"/>
      <c r="H52" s="1217"/>
      <c r="I52" s="354">
        <v>9306</v>
      </c>
      <c r="J52" s="355">
        <v>9258</v>
      </c>
      <c r="K52" s="355">
        <v>9109</v>
      </c>
      <c r="L52" s="355">
        <v>8990</v>
      </c>
      <c r="M52" s="356">
        <v>9129</v>
      </c>
    </row>
    <row r="53" spans="2:13" ht="27.75" customHeight="1" thickBot="1" x14ac:dyDescent="0.2">
      <c r="B53" s="1223" t="s">
        <v>44</v>
      </c>
      <c r="C53" s="1224"/>
      <c r="D53" s="107"/>
      <c r="E53" s="1225" t="s">
        <v>45</v>
      </c>
      <c r="F53" s="1225"/>
      <c r="G53" s="1225"/>
      <c r="H53" s="1226"/>
      <c r="I53" s="357">
        <v>1064</v>
      </c>
      <c r="J53" s="358">
        <v>1160</v>
      </c>
      <c r="K53" s="358">
        <v>957</v>
      </c>
      <c r="L53" s="358">
        <v>438</v>
      </c>
      <c r="M53" s="359">
        <v>-306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y0e7kbDwAafnj07qlCTlW4bCmFlGJtqPvm1WDuPV73TAsdlVMNDHxQVXElmwfI7QIV1xGDvwhqr6IkmoV32cw==" saltValue="iXgjYthFbPaefb5b2YF0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5" t="s">
        <v>48</v>
      </c>
      <c r="D55" s="1235"/>
      <c r="E55" s="1236"/>
      <c r="F55" s="119">
        <v>2252</v>
      </c>
      <c r="G55" s="119">
        <v>2466</v>
      </c>
      <c r="H55" s="120">
        <v>2335</v>
      </c>
    </row>
    <row r="56" spans="2:8" ht="52.5" customHeight="1" x14ac:dyDescent="0.15">
      <c r="B56" s="121"/>
      <c r="C56" s="1237" t="s">
        <v>49</v>
      </c>
      <c r="D56" s="1237"/>
      <c r="E56" s="1238"/>
      <c r="F56" s="122">
        <v>314</v>
      </c>
      <c r="G56" s="122">
        <v>314</v>
      </c>
      <c r="H56" s="123">
        <v>375</v>
      </c>
    </row>
    <row r="57" spans="2:8" ht="53.25" customHeight="1" x14ac:dyDescent="0.15">
      <c r="B57" s="121"/>
      <c r="C57" s="1239" t="s">
        <v>50</v>
      </c>
      <c r="D57" s="1239"/>
      <c r="E57" s="1240"/>
      <c r="F57" s="124">
        <v>1421</v>
      </c>
      <c r="G57" s="124">
        <v>1588</v>
      </c>
      <c r="H57" s="125">
        <v>2207</v>
      </c>
    </row>
    <row r="58" spans="2:8" ht="45.75" customHeight="1" x14ac:dyDescent="0.15">
      <c r="B58" s="126"/>
      <c r="C58" s="1227" t="s">
        <v>600</v>
      </c>
      <c r="D58" s="1228"/>
      <c r="E58" s="1229"/>
      <c r="F58" s="127">
        <v>914</v>
      </c>
      <c r="G58" s="127">
        <v>972</v>
      </c>
      <c r="H58" s="128">
        <v>1174</v>
      </c>
    </row>
    <row r="59" spans="2:8" ht="45.75" customHeight="1" x14ac:dyDescent="0.15">
      <c r="B59" s="126"/>
      <c r="C59" s="1227" t="s">
        <v>599</v>
      </c>
      <c r="D59" s="1228"/>
      <c r="E59" s="1229"/>
      <c r="F59" s="127">
        <v>420</v>
      </c>
      <c r="G59" s="127">
        <v>511</v>
      </c>
      <c r="H59" s="128">
        <v>625</v>
      </c>
    </row>
    <row r="60" spans="2:8" ht="45.75" customHeight="1" x14ac:dyDescent="0.15">
      <c r="B60" s="126"/>
      <c r="C60" s="1227" t="s">
        <v>601</v>
      </c>
      <c r="D60" s="1228"/>
      <c r="E60" s="1229"/>
      <c r="F60" s="127">
        <v>0</v>
      </c>
      <c r="G60" s="127">
        <v>0</v>
      </c>
      <c r="H60" s="128">
        <v>300</v>
      </c>
    </row>
    <row r="61" spans="2:8" ht="45.75" customHeight="1" x14ac:dyDescent="0.15">
      <c r="B61" s="126"/>
      <c r="C61" s="1227" t="s">
        <v>602</v>
      </c>
      <c r="D61" s="1228"/>
      <c r="E61" s="1229"/>
      <c r="F61" s="127">
        <v>32</v>
      </c>
      <c r="G61" s="127">
        <v>32</v>
      </c>
      <c r="H61" s="128">
        <v>32</v>
      </c>
    </row>
    <row r="62" spans="2:8" ht="45.75" customHeight="1" thickBot="1" x14ac:dyDescent="0.2">
      <c r="B62" s="129"/>
      <c r="C62" s="1230" t="s">
        <v>603</v>
      </c>
      <c r="D62" s="1231"/>
      <c r="E62" s="1232"/>
      <c r="F62" s="130">
        <v>0</v>
      </c>
      <c r="G62" s="130">
        <v>8</v>
      </c>
      <c r="H62" s="131">
        <v>21</v>
      </c>
    </row>
    <row r="63" spans="2:8" ht="52.5" customHeight="1" thickBot="1" x14ac:dyDescent="0.2">
      <c r="B63" s="132"/>
      <c r="C63" s="1233" t="s">
        <v>51</v>
      </c>
      <c r="D63" s="1233"/>
      <c r="E63" s="1234"/>
      <c r="F63" s="133">
        <v>3987</v>
      </c>
      <c r="G63" s="133">
        <v>4368</v>
      </c>
      <c r="H63" s="134">
        <v>4917</v>
      </c>
    </row>
    <row r="64" spans="2:8" x14ac:dyDescent="0.15"/>
  </sheetData>
  <sheetProtection algorithmName="SHA-512" hashValue="CDe8DqD7xx+O0+wNodJv4kg59M48sQMqFM+4E9VDuBv4GZnfFoEtdUgw8dyxogubsrliqtOy0duN4igD6e5RNg==" saltValue="mFVG03oa63OvvDUHIPyK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149029</v>
      </c>
      <c r="E3" s="153"/>
      <c r="F3" s="154">
        <v>90072</v>
      </c>
      <c r="G3" s="155"/>
      <c r="H3" s="156"/>
    </row>
    <row r="4" spans="1:8" x14ac:dyDescent="0.15">
      <c r="A4" s="157"/>
      <c r="B4" s="158"/>
      <c r="C4" s="159"/>
      <c r="D4" s="160">
        <v>79746</v>
      </c>
      <c r="E4" s="161"/>
      <c r="F4" s="162">
        <v>46083</v>
      </c>
      <c r="G4" s="163"/>
      <c r="H4" s="164"/>
    </row>
    <row r="5" spans="1:8" x14ac:dyDescent="0.15">
      <c r="A5" s="145" t="s">
        <v>566</v>
      </c>
      <c r="B5" s="150"/>
      <c r="C5" s="151"/>
      <c r="D5" s="152">
        <v>165075</v>
      </c>
      <c r="E5" s="153"/>
      <c r="F5" s="154">
        <v>88328</v>
      </c>
      <c r="G5" s="155"/>
      <c r="H5" s="156"/>
    </row>
    <row r="6" spans="1:8" x14ac:dyDescent="0.15">
      <c r="A6" s="157"/>
      <c r="B6" s="158"/>
      <c r="C6" s="159"/>
      <c r="D6" s="160">
        <v>115007</v>
      </c>
      <c r="E6" s="161"/>
      <c r="F6" s="162">
        <v>49013</v>
      </c>
      <c r="G6" s="163"/>
      <c r="H6" s="164"/>
    </row>
    <row r="7" spans="1:8" x14ac:dyDescent="0.15">
      <c r="A7" s="145" t="s">
        <v>567</v>
      </c>
      <c r="B7" s="150"/>
      <c r="C7" s="151"/>
      <c r="D7" s="152">
        <v>145459</v>
      </c>
      <c r="E7" s="153"/>
      <c r="F7" s="154">
        <v>103390</v>
      </c>
      <c r="G7" s="155"/>
      <c r="H7" s="156"/>
    </row>
    <row r="8" spans="1:8" x14ac:dyDescent="0.15">
      <c r="A8" s="157"/>
      <c r="B8" s="158"/>
      <c r="C8" s="159"/>
      <c r="D8" s="160">
        <v>98268</v>
      </c>
      <c r="E8" s="161"/>
      <c r="F8" s="162">
        <v>51269</v>
      </c>
      <c r="G8" s="163"/>
      <c r="H8" s="164"/>
    </row>
    <row r="9" spans="1:8" x14ac:dyDescent="0.15">
      <c r="A9" s="145" t="s">
        <v>568</v>
      </c>
      <c r="B9" s="150"/>
      <c r="C9" s="151"/>
      <c r="D9" s="152">
        <v>101420</v>
      </c>
      <c r="E9" s="153"/>
      <c r="F9" s="154">
        <v>117234</v>
      </c>
      <c r="G9" s="155"/>
      <c r="H9" s="156"/>
    </row>
    <row r="10" spans="1:8" x14ac:dyDescent="0.15">
      <c r="A10" s="157"/>
      <c r="B10" s="158"/>
      <c r="C10" s="159"/>
      <c r="D10" s="160">
        <v>61168</v>
      </c>
      <c r="E10" s="161"/>
      <c r="F10" s="162">
        <v>59796</v>
      </c>
      <c r="G10" s="163"/>
      <c r="H10" s="164"/>
    </row>
    <row r="11" spans="1:8" x14ac:dyDescent="0.15">
      <c r="A11" s="145" t="s">
        <v>569</v>
      </c>
      <c r="B11" s="150"/>
      <c r="C11" s="151"/>
      <c r="D11" s="152">
        <v>100117</v>
      </c>
      <c r="E11" s="153"/>
      <c r="F11" s="154">
        <v>97758</v>
      </c>
      <c r="G11" s="155"/>
      <c r="H11" s="156"/>
    </row>
    <row r="12" spans="1:8" x14ac:dyDescent="0.15">
      <c r="A12" s="157"/>
      <c r="B12" s="158"/>
      <c r="C12" s="165"/>
      <c r="D12" s="160">
        <v>52749</v>
      </c>
      <c r="E12" s="161"/>
      <c r="F12" s="162">
        <v>45946</v>
      </c>
      <c r="G12" s="163"/>
      <c r="H12" s="164"/>
    </row>
    <row r="13" spans="1:8" x14ac:dyDescent="0.15">
      <c r="A13" s="145"/>
      <c r="B13" s="150"/>
      <c r="C13" s="166"/>
      <c r="D13" s="167">
        <v>132220</v>
      </c>
      <c r="E13" s="168"/>
      <c r="F13" s="169">
        <v>99356</v>
      </c>
      <c r="G13" s="170"/>
      <c r="H13" s="156"/>
    </row>
    <row r="14" spans="1:8" x14ac:dyDescent="0.15">
      <c r="A14" s="157"/>
      <c r="B14" s="158"/>
      <c r="C14" s="159"/>
      <c r="D14" s="160">
        <v>81388</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v>
      </c>
      <c r="C19" s="171">
        <f>ROUND(VALUE(SUBSTITUTE(実質収支比率等に係る経年分析!G$48,"▲","-")),2)</f>
        <v>4.4800000000000004</v>
      </c>
      <c r="D19" s="171">
        <f>ROUND(VALUE(SUBSTITUTE(実質収支比率等に係る経年分析!H$48,"▲","-")),2)</f>
        <v>5.87</v>
      </c>
      <c r="E19" s="171">
        <f>ROUND(VALUE(SUBSTITUTE(実質収支比率等に係る経年分析!I$48,"▲","-")),2)</f>
        <v>5.26</v>
      </c>
      <c r="F19" s="171">
        <f>ROUND(VALUE(SUBSTITUTE(実質収支比率等に係る経年分析!J$48,"▲","-")),2)</f>
        <v>3.59</v>
      </c>
    </row>
    <row r="20" spans="1:11" x14ac:dyDescent="0.15">
      <c r="A20" s="171" t="s">
        <v>55</v>
      </c>
      <c r="B20" s="171">
        <f>ROUND(VALUE(SUBSTITUTE(実質収支比率等に係る経年分析!F$47,"▲","-")),2)</f>
        <v>36.99</v>
      </c>
      <c r="C20" s="171">
        <f>ROUND(VALUE(SUBSTITUTE(実質収支比率等に係る経年分析!G$47,"▲","-")),2)</f>
        <v>38.26</v>
      </c>
      <c r="D20" s="171">
        <f>ROUND(VALUE(SUBSTITUTE(実質収支比率等に係る経年分析!H$47,"▲","-")),2)</f>
        <v>37.86</v>
      </c>
      <c r="E20" s="171">
        <f>ROUND(VALUE(SUBSTITUTE(実質収支比率等に係る経年分析!I$47,"▲","-")),2)</f>
        <v>40.619999999999997</v>
      </c>
      <c r="F20" s="171">
        <f>ROUND(VALUE(SUBSTITUTE(実質収支比率等に係る経年分析!J$47,"▲","-")),2)</f>
        <v>36.44</v>
      </c>
    </row>
    <row r="21" spans="1:11" x14ac:dyDescent="0.15">
      <c r="A21" s="171" t="s">
        <v>56</v>
      </c>
      <c r="B21" s="171">
        <f>IF(ISNUMBER(VALUE(SUBSTITUTE(実質収支比率等に係る経年分析!F$49,"▲","-"))),ROUND(VALUE(SUBSTITUTE(実質収支比率等に係る経年分析!F$49,"▲","-")),2),NA())</f>
        <v>2.9</v>
      </c>
      <c r="C21" s="171">
        <f>IF(ISNUMBER(VALUE(SUBSTITUTE(実質収支比率等に係る経年分析!G$49,"▲","-"))),ROUND(VALUE(SUBSTITUTE(実質収支比率等に係る経年分析!G$49,"▲","-")),2),NA())</f>
        <v>-0.28999999999999998</v>
      </c>
      <c r="D21" s="171">
        <f>IF(ISNUMBER(VALUE(SUBSTITUTE(実質収支比率等に係る経年分析!H$49,"▲","-"))),ROUND(VALUE(SUBSTITUTE(実質収支比率等に係る経年分析!H$49,"▲","-")),2),NA())</f>
        <v>-0.03</v>
      </c>
      <c r="E21" s="171">
        <f>IF(ISNUMBER(VALUE(SUBSTITUTE(実質収支比率等に係る経年分析!I$49,"▲","-"))),ROUND(VALUE(SUBSTITUTE(実質収支比率等に係る経年分析!I$49,"▲","-")),2),NA())</f>
        <v>3.04</v>
      </c>
      <c r="F21" s="171">
        <f>IF(ISNUMBER(VALUE(SUBSTITUTE(実質収支比率等に係る経年分析!J$49,"▲","-"))),ROUND(VALUE(SUBSTITUTE(実質収支比率等に係る経年分析!J$49,"▲","-")),2),NA())</f>
        <v>-3.45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0.17</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屋久島町後期高齢者医療事業特別会計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屋久島町診療所事業特別会計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屋久島町農業集落排水事業特別会計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f>IF(ROUND(VALUE(SUBSTITUTE(連結実質赤字比率に係る赤字・黒字の構成分析!I$39,"▲", "-")), 2) &lt; 0, ABS(ROUND(VALUE(SUBSTITUTE(連結実質赤字比率に係る赤字・黒字の構成分析!I$39,"▲", "-")), 2)), NA())</f>
        <v>0.03</v>
      </c>
      <c r="I31" s="172" t="e">
        <f>IF(ROUND(VALUE(SUBSTITUTE(連結実質赤字比率に係る赤字・黒字の構成分析!I$39,"▲", "-")), 2) &gt;= 0, ABS(ROUND(VALUE(SUBSTITUTE(連結実質赤字比率に係る赤字・黒字の構成分析!I$39,"▲", "-")), 2)), NA())</f>
        <v>#N/A</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屋久島町上水道事業特別会計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屋久島町船舶事業特別会計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v>
      </c>
    </row>
    <row r="34" spans="1:16" x14ac:dyDescent="0.15">
      <c r="A34" s="172" t="str">
        <f>IF(連結実質赤字比率に係る赤字・黒字の構成分析!C$36="",NA(),連結実質赤字比率に係る赤字・黒字の構成分析!C$36)</f>
        <v>屋久島町国民健康保険事業特別会計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v>
      </c>
    </row>
    <row r="35" spans="1:16" x14ac:dyDescent="0.15">
      <c r="A35" s="172" t="str">
        <f>IF(連結実質赤字比率に係る赤字・黒字の構成分析!C$35="",NA(),連結実質赤字比率に係る赤字・黒字の構成分析!C$35)</f>
        <v>屋久島町介護保険事業特別会計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0.56000000000000005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3.59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1142</v>
      </c>
      <c r="E42" s="173"/>
      <c r="F42" s="173"/>
      <c r="G42" s="173">
        <f>'実質公債費比率（分子）の構造'!L$52</f>
        <v>1135</v>
      </c>
      <c r="H42" s="173"/>
      <c r="I42" s="173"/>
      <c r="J42" s="173">
        <f>'実質公債費比率（分子）の構造'!M$52</f>
        <v>1016</v>
      </c>
      <c r="K42" s="173"/>
      <c r="L42" s="173"/>
      <c r="M42" s="173">
        <f>'実質公債費比率（分子）の構造'!N$52</f>
        <v>979</v>
      </c>
      <c r="N42" s="173"/>
      <c r="O42" s="173"/>
      <c r="P42" s="173">
        <f>'実質公債費比率（分子）の構造'!O$52</f>
        <v>958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80</v>
      </c>
      <c r="C44" s="173"/>
      <c r="D44" s="173"/>
      <c r="E44" s="173">
        <f>'実質公債費比率（分子）の構造'!L$50</f>
        <v>80</v>
      </c>
      <c r="F44" s="173"/>
      <c r="G44" s="173"/>
      <c r="H44" s="173">
        <f>'実質公債費比率（分子）の構造'!M$50</f>
        <v>79</v>
      </c>
      <c r="I44" s="173"/>
      <c r="J44" s="173"/>
      <c r="K44" s="173">
        <f>'実質公債費比率（分子）の構造'!N$50</f>
        <v>36</v>
      </c>
      <c r="L44" s="173"/>
      <c r="M44" s="173"/>
      <c r="N44" s="173">
        <f>'実質公債費比率（分子）の構造'!O$50</f>
        <v>30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139</v>
      </c>
      <c r="C46" s="173"/>
      <c r="D46" s="173"/>
      <c r="E46" s="173">
        <f>'実質公債費比率（分子）の構造'!L$48</f>
        <v>146</v>
      </c>
      <c r="F46" s="173"/>
      <c r="G46" s="173"/>
      <c r="H46" s="173">
        <f>'実質公債費比率（分子）の構造'!M$48</f>
        <v>143</v>
      </c>
      <c r="I46" s="173"/>
      <c r="J46" s="173"/>
      <c r="K46" s="173">
        <f>'実質公債費比率（分子）の構造'!N$48</f>
        <v>188</v>
      </c>
      <c r="L46" s="173"/>
      <c r="M46" s="173"/>
      <c r="N46" s="173">
        <f>'実質公債費比率（分子）の構造'!O$48</f>
        <v>175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1606</v>
      </c>
      <c r="C49" s="173"/>
      <c r="D49" s="173"/>
      <c r="E49" s="173">
        <f>'実質公債費比率（分子）の構造'!L$45</f>
        <v>1585</v>
      </c>
      <c r="F49" s="173"/>
      <c r="G49" s="173"/>
      <c r="H49" s="173">
        <f>'実質公債費比率（分子）の構造'!M$45</f>
        <v>1533</v>
      </c>
      <c r="I49" s="173"/>
      <c r="J49" s="173"/>
      <c r="K49" s="173">
        <f>'実質公債費比率（分子）の構造'!N$45</f>
        <v>1322</v>
      </c>
      <c r="L49" s="173"/>
      <c r="M49" s="173"/>
      <c r="N49" s="173">
        <f>'実質公債費比率（分子）の構造'!O$45</f>
        <v>1251</v>
      </c>
      <c r="O49" s="173"/>
      <c r="P49" s="173"/>
    </row>
    <row r="50" spans="1:16" x14ac:dyDescent="0.15">
      <c r="A50" s="173" t="s">
        <v>71</v>
      </c>
      <c r="B50" s="173" t="e">
        <f>NA()</f>
        <v>#N/A</v>
      </c>
      <c r="C50" s="173">
        <f>IF(ISNUMBER('実質公債費比率（分子）の構造'!K$53),'実質公債費比率（分子）の構造'!K$53,NA())</f>
        <v>683</v>
      </c>
      <c r="D50" s="173" t="e">
        <f>NA()</f>
        <v>#N/A</v>
      </c>
      <c r="E50" s="173" t="e">
        <f>NA()</f>
        <v>#N/A</v>
      </c>
      <c r="F50" s="173">
        <f>IF(ISNUMBER('実質公債費比率（分子）の構造'!L$53),'実質公債費比率（分子）の構造'!L$53,NA())</f>
        <v>676</v>
      </c>
      <c r="G50" s="173" t="e">
        <f>NA()</f>
        <v>#N/A</v>
      </c>
      <c r="H50" s="173" t="e">
        <f>NA()</f>
        <v>#N/A</v>
      </c>
      <c r="I50" s="173">
        <f>IF(ISNUMBER('実質公債費比率（分子）の構造'!M$53),'実質公債費比率（分子）の構造'!M$53,NA())</f>
        <v>739</v>
      </c>
      <c r="J50" s="173" t="e">
        <f>NA()</f>
        <v>#N/A</v>
      </c>
      <c r="K50" s="173" t="e">
        <f>NA()</f>
        <v>#N/A</v>
      </c>
      <c r="L50" s="173">
        <f>IF(ISNUMBER('実質公債費比率（分子）の構造'!N$53),'実質公債費比率（分子）の構造'!N$53,NA())</f>
        <v>567</v>
      </c>
      <c r="M50" s="173" t="e">
        <f>NA()</f>
        <v>#N/A</v>
      </c>
      <c r="N50" s="173" t="e">
        <f>NA()</f>
        <v>#N/A</v>
      </c>
      <c r="O50" s="173">
        <f>IF(ISNUMBER('実質公債費比率（分子）の構造'!O$53),'実質公債費比率（分子）の構造'!O$53,NA())</f>
        <v>498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9306</v>
      </c>
      <c r="E56" s="172"/>
      <c r="F56" s="172"/>
      <c r="G56" s="172">
        <f>'将来負担比率（分子）の構造'!J$52</f>
        <v>9258</v>
      </c>
      <c r="H56" s="172"/>
      <c r="I56" s="172"/>
      <c r="J56" s="172">
        <f>'将来負担比率（分子）の構造'!K$52</f>
        <v>9109</v>
      </c>
      <c r="K56" s="172"/>
      <c r="L56" s="172"/>
      <c r="M56" s="172">
        <f>'将来負担比率（分子）の構造'!L$52</f>
        <v>8990</v>
      </c>
      <c r="N56" s="172"/>
      <c r="O56" s="172"/>
      <c r="P56" s="172">
        <f>'将来負担比率（分子）の構造'!M$52</f>
        <v>9129</v>
      </c>
    </row>
    <row r="57" spans="1:16" x14ac:dyDescent="0.15">
      <c r="A57" s="172" t="s">
        <v>42</v>
      </c>
      <c r="B57" s="172"/>
      <c r="C57" s="172"/>
      <c r="D57" s="172">
        <f>'将来負担比率（分子）の構造'!I$51</f>
        <v>381</v>
      </c>
      <c r="E57" s="172"/>
      <c r="F57" s="172"/>
      <c r="G57" s="172">
        <f>'将来負担比率（分子）の構造'!J$51</f>
        <v>310</v>
      </c>
      <c r="H57" s="172"/>
      <c r="I57" s="172"/>
      <c r="J57" s="172">
        <f>'将来負担比率（分子）の構造'!K$51</f>
        <v>249</v>
      </c>
      <c r="K57" s="172"/>
      <c r="L57" s="172"/>
      <c r="M57" s="172">
        <f>'将来負担比率（分子）の構造'!L$51</f>
        <v>181</v>
      </c>
      <c r="N57" s="172"/>
      <c r="O57" s="172"/>
      <c r="P57" s="172">
        <f>'将来負担比率（分子）の構造'!M$51</f>
        <v>123</v>
      </c>
    </row>
    <row r="58" spans="1:16" x14ac:dyDescent="0.15">
      <c r="A58" s="172" t="s">
        <v>41</v>
      </c>
      <c r="B58" s="172"/>
      <c r="C58" s="172"/>
      <c r="D58" s="172">
        <f>'将来負担比率（分子）の構造'!I$50</f>
        <v>3852</v>
      </c>
      <c r="E58" s="172"/>
      <c r="F58" s="172"/>
      <c r="G58" s="172">
        <f>'将来負担比率（分子）の構造'!J$50</f>
        <v>3926</v>
      </c>
      <c r="H58" s="172"/>
      <c r="I58" s="172"/>
      <c r="J58" s="172">
        <f>'将来負担比率（分子）の構造'!K$50</f>
        <v>4053</v>
      </c>
      <c r="K58" s="172"/>
      <c r="L58" s="172"/>
      <c r="M58" s="172">
        <f>'将来負担比率（分子）の構造'!L$50</f>
        <v>4435</v>
      </c>
      <c r="N58" s="172"/>
      <c r="O58" s="172"/>
      <c r="P58" s="172">
        <f>'将来負担比率（分子）の構造'!M$50</f>
        <v>5017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1</v>
      </c>
      <c r="F61" s="172"/>
      <c r="G61" s="172"/>
      <c r="H61" s="172">
        <f>'将来負担比率（分子）の構造'!K$46</f>
        <v>1</v>
      </c>
      <c r="I61" s="172"/>
      <c r="J61" s="172"/>
      <c r="K61" s="172">
        <f>'将来負担比率（分子）の構造'!L$46</f>
        <v>1</v>
      </c>
      <c r="L61" s="172"/>
      <c r="M61" s="172"/>
      <c r="N61" s="172">
        <f>'将来負担比率（分子）の構造'!M$46</f>
        <v>0</v>
      </c>
      <c r="O61" s="172"/>
      <c r="P61" s="172"/>
    </row>
    <row r="62" spans="1:16" x14ac:dyDescent="0.15">
      <c r="A62" s="172" t="s">
        <v>35</v>
      </c>
      <c r="B62" s="172">
        <f>'将来負担比率（分子）の構造'!I$45</f>
        <v>638</v>
      </c>
      <c r="C62" s="172"/>
      <c r="D62" s="172"/>
      <c r="E62" s="172">
        <f>'将来負担比率（分子）の構造'!J$45</f>
        <v>543</v>
      </c>
      <c r="F62" s="172"/>
      <c r="G62" s="172"/>
      <c r="H62" s="172">
        <f>'将来負担比率（分子）の構造'!K$45</f>
        <v>544</v>
      </c>
      <c r="I62" s="172"/>
      <c r="J62" s="172"/>
      <c r="K62" s="172">
        <f>'将来負担比率（分子）の構造'!L$45</f>
        <v>534</v>
      </c>
      <c r="L62" s="172"/>
      <c r="M62" s="172"/>
      <c r="N62" s="172">
        <f>'将来負担比率（分子）の構造'!M$45</f>
        <v>522</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1443</v>
      </c>
      <c r="C64" s="172"/>
      <c r="D64" s="172"/>
      <c r="E64" s="172">
        <f>'将来負担比率（分子）の構造'!J$43</f>
        <v>1494</v>
      </c>
      <c r="F64" s="172"/>
      <c r="G64" s="172"/>
      <c r="H64" s="172">
        <f>'将来負担比率（分子）の構造'!K$43</f>
        <v>1558</v>
      </c>
      <c r="I64" s="172"/>
      <c r="J64" s="172"/>
      <c r="K64" s="172">
        <f>'将来負担比率（分子）の構造'!L$43</f>
        <v>1637</v>
      </c>
      <c r="L64" s="172"/>
      <c r="M64" s="172"/>
      <c r="N64" s="172">
        <f>'将来負担比率（分子）の構造'!M$43</f>
        <v>1570</v>
      </c>
      <c r="O64" s="172"/>
      <c r="P64" s="172"/>
    </row>
    <row r="65" spans="1:16" x14ac:dyDescent="0.15">
      <c r="A65" s="172" t="s">
        <v>32</v>
      </c>
      <c r="B65" s="172">
        <f>'将来負担比率（分子）の構造'!I$42</f>
        <v>307</v>
      </c>
      <c r="C65" s="172"/>
      <c r="D65" s="172"/>
      <c r="E65" s="172">
        <f>'将来負担比率（分子）の構造'!J$42</f>
        <v>226</v>
      </c>
      <c r="F65" s="172"/>
      <c r="G65" s="172"/>
      <c r="H65" s="172">
        <f>'将来負担比率（分子）の構造'!K$42</f>
        <v>147</v>
      </c>
      <c r="I65" s="172"/>
      <c r="J65" s="172"/>
      <c r="K65" s="172">
        <f>'将来負担比率（分子）の構造'!L$42</f>
        <v>111</v>
      </c>
      <c r="L65" s="172"/>
      <c r="M65" s="172"/>
      <c r="N65" s="172">
        <f>'将来負担比率（分子）の構造'!M$42</f>
        <v>81</v>
      </c>
      <c r="O65" s="172"/>
      <c r="P65" s="172"/>
    </row>
    <row r="66" spans="1:16" x14ac:dyDescent="0.15">
      <c r="A66" s="172" t="s">
        <v>31</v>
      </c>
      <c r="B66" s="172">
        <f>'将来負担比率（分子）の構造'!I$41</f>
        <v>12213</v>
      </c>
      <c r="C66" s="172"/>
      <c r="D66" s="172"/>
      <c r="E66" s="172">
        <f>'将来負担比率（分子）の構造'!J$41</f>
        <v>12390</v>
      </c>
      <c r="F66" s="172"/>
      <c r="G66" s="172"/>
      <c r="H66" s="172">
        <f>'将来負担比率（分子）の構造'!K$41</f>
        <v>12118</v>
      </c>
      <c r="I66" s="172"/>
      <c r="J66" s="172"/>
      <c r="K66" s="172">
        <f>'将来負担比率（分子）の構造'!L$41</f>
        <v>11761</v>
      </c>
      <c r="L66" s="172"/>
      <c r="M66" s="172"/>
      <c r="N66" s="172">
        <f>'将来負担比率（分子）の構造'!M$41</f>
        <v>11788</v>
      </c>
      <c r="O66" s="172"/>
      <c r="P66" s="172"/>
    </row>
    <row r="67" spans="1:16" x14ac:dyDescent="0.15">
      <c r="A67" s="172" t="s">
        <v>75</v>
      </c>
      <c r="B67" s="172" t="e">
        <f>NA()</f>
        <v>#N/A</v>
      </c>
      <c r="C67" s="172">
        <f>IF(ISNUMBER('将来負担比率（分子）の構造'!I$53), IF('将来負担比率（分子）の構造'!I$53 &lt; 0, 0, '将来負担比率（分子）の構造'!I$53), NA())</f>
        <v>1064</v>
      </c>
      <c r="D67" s="172" t="e">
        <f>NA()</f>
        <v>#N/A</v>
      </c>
      <c r="E67" s="172" t="e">
        <f>NA()</f>
        <v>#N/A</v>
      </c>
      <c r="F67" s="172">
        <f>IF(ISNUMBER('将来負担比率（分子）の構造'!J$53), IF('将来負担比率（分子）の構造'!J$53 &lt; 0, 0, '将来負担比率（分子）の構造'!J$53), NA())</f>
        <v>1160</v>
      </c>
      <c r="G67" s="172" t="e">
        <f>NA()</f>
        <v>#N/A</v>
      </c>
      <c r="H67" s="172" t="e">
        <f>NA()</f>
        <v>#N/A</v>
      </c>
      <c r="I67" s="172">
        <f>IF(ISNUMBER('将来負担比率（分子）の構造'!K$53), IF('将来負担比率（分子）の構造'!K$53 &lt; 0, 0, '将来負担比率（分子）の構造'!K$53), NA())</f>
        <v>957</v>
      </c>
      <c r="J67" s="172" t="e">
        <f>NA()</f>
        <v>#N/A</v>
      </c>
      <c r="K67" s="172" t="e">
        <f>NA()</f>
        <v>#N/A</v>
      </c>
      <c r="L67" s="172">
        <f>IF(ISNUMBER('将来負担比率（分子）の構造'!L$53), IF('将来負担比率（分子）の構造'!L$53 &lt; 0, 0, '将来負担比率（分子）の構造'!L$53), NA())</f>
        <v>438</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2252</v>
      </c>
      <c r="C72" s="176">
        <f>基金残高に係る経年分析!G55</f>
        <v>2466</v>
      </c>
      <c r="D72" s="176">
        <f>基金残高に係る経年分析!H55</f>
        <v>2335</v>
      </c>
    </row>
    <row r="73" spans="1:16" x14ac:dyDescent="0.15">
      <c r="A73" s="175" t="s">
        <v>78</v>
      </c>
      <c r="B73" s="176">
        <f>基金残高に係る経年分析!F56</f>
        <v>314</v>
      </c>
      <c r="C73" s="176">
        <f>基金残高に係る経年分析!G56</f>
        <v>314</v>
      </c>
      <c r="D73" s="176">
        <f>基金残高に係る経年分析!H56</f>
        <v>375</v>
      </c>
    </row>
    <row r="74" spans="1:16" x14ac:dyDescent="0.15">
      <c r="A74" s="175" t="s">
        <v>79</v>
      </c>
      <c r="B74" s="176">
        <f>基金残高に係る経年分析!F57</f>
        <v>1421</v>
      </c>
      <c r="C74" s="176">
        <f>基金残高に係る経年分析!G57</f>
        <v>1588</v>
      </c>
      <c r="D74" s="176">
        <f>基金残高に係る経年分析!H57</f>
        <v>2207</v>
      </c>
    </row>
  </sheetData>
  <sheetProtection algorithmName="SHA-512" hashValue="Nc/uIawvrVk9+lrcHYSKb+GKst5W6oxjKpeKlZ8BxyluirN8H9GxyB15UkbNpwnnVWwUWfExJUtxEYW/F3JHKg==" saltValue="6/EyaHZnUbmNWb/RZs/f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2023-03-06T11:29:04Z</cp:lastPrinted>
  <dcterms:created xsi:type="dcterms:W3CDTF">2023-02-20T07:52:39Z</dcterms:created>
  <dcterms:modified xsi:type="dcterms:W3CDTF">2023-03-28T05:27:39Z</dcterms:modified>
  <cp:category/>
</cp:coreProperties>
</file>