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209"/>
  <workbookPr/>
  <mc:AlternateContent xmlns:mc="http://schemas.openxmlformats.org/markup-compatibility/2006">
    <mc:Choice Requires="x15">
      <x15ac:absPath xmlns:x15ac="http://schemas.microsoft.com/office/spreadsheetml/2010/11/ac" url="/Users/teradakengo/Desktop/"/>
    </mc:Choice>
  </mc:AlternateContent>
  <xr:revisionPtr revIDLastSave="0" documentId="8_{B70712B5-8722-BA44-BDEA-E9A180AD597B}" xr6:coauthVersionLast="47" xr6:coauthVersionMax="47" xr10:uidLastSave="{00000000-0000-0000-0000-000000000000}"/>
  <bookViews>
    <workbookView xWindow="0" yWindow="840" windowWidth="34200" windowHeight="2140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C36" i="10"/>
  <c r="CO35" i="10"/>
  <c r="BE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AM36" i="10" s="1"/>
  <c r="BE34" i="10" l="1"/>
  <c r="BW34" i="10"/>
  <c r="BW35" i="10" s="1"/>
  <c r="BW36" i="10" s="1"/>
  <c r="BW37" i="10" s="1"/>
</calcChain>
</file>

<file path=xl/sharedStrings.xml><?xml version="1.0" encoding="utf-8"?>
<sst xmlns="http://schemas.openxmlformats.org/spreadsheetml/2006/main" count="1131" uniqueCount="620">
  <si>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</si>
  <si>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</si>
  <si>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</si>
  <si>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</si>
  <si>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</si>
  <si>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</si>
  <si>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</si>
  <si>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</si>
  <si>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</si>
  <si>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</si>
  <si>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</si>
  <si>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</si>
  <si>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</si>
  <si>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</si>
  <si>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</si>
  <si>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</si>
  <si>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</si>
  <si>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</si>
  <si>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</si>
  <si>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</si>
  <si>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</si>
  <si>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</si>
  <si>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</si>
  <si>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</si>
  <si>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</si>
  <si>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</si>
  <si>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</si>
  <si>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</si>
  <si>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</si>
  <si>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</si>
  <si>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</si>
  <si>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</si>
  <si>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</si>
  <si>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</si>
  <si>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</si>
  <si>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</si>
  <si>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</si>
  <si>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</si>
  <si>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</si>
  <si>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</si>
  <si>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</si>
  <si>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</si>
  <si>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</si>
  <si>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</si>
  <si>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</si>
  <si>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</si>
  <si>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</si>
  <si>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</si>
  <si>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</si>
  <si>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</si>
  <si>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</si>
  <si>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</si>
  <si>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</si>
  <si>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</si>
  <si>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</si>
  <si>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</si>
  <si>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</si>
  <si>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</si>
  <si>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</si>
  <si>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</si>
  <si>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</si>
  <si>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</si>
  <si>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</si>
  <si>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</si>
  <si>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</si>
  <si>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</si>
  <si>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</si>
  <si>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</si>
  <si>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</si>
  <si>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</si>
  <si>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</si>
  <si>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</si>
  <si>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</si>
  <si>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</si>
  <si>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</si>
  <si>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</si>
  <si>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</si>
  <si>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</si>
  <si>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</si>
  <si>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</si>
  <si>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</si>
  <si>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</si>
  <si>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</si>
  <si>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</si>
  <si>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</si>
  <si>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</si>
  <si>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</si>
  <si>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</si>
  <si>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</si>
  <si>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</si>
  <si>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</si>
  <si>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</si>
  <si>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</si>
  <si>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</si>
  <si>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</si>
  <si>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</si>
  <si>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</si>
  <si>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</si>
  <si>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</si>
  <si>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</si>
  <si>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屋久島町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</si>
  <si>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</si>
  <si>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</si>
  <si>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</si>
  <si>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</si>
  <si>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</si>
  <si>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</si>
  <si>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</si>
  <si>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</si>
  <si>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</si>
  <si>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</si>
  <si>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</si>
  <si>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</si>
  <si>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</si>
  <si>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</si>
  <si>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</si>
  <si>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</si>
  <si>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</si>
  <si>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</si>
  <si>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</si>
  <si>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</si>
  <si>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</si>
  <si>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</si>
  <si>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</si>
  <si>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</si>
  <si>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</si>
  <si>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</si>
  <si>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</si>
  <si>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</si>
  <si>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</si>
  <si>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</si>
  <si>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</si>
  <si>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</si>
  <si>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</si>
  <si>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</si>
  <si>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</si>
  <si>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</si>
  <si>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</si>
  <si>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</si>
  <si>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</si>
  <si>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</si>
  <si>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</si>
  <si>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</si>
  <si>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</si>
  <si>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</si>
  <si>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</si>
  <si>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</si>
  <si>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</si>
  <si>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</si>
  <si>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</si>
  <si>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</si>
  <si>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</si>
  <si>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</si>
  <si>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</si>
  <si>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</si>
  <si>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</si>
  <si>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</si>
  <si>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</si>
  <si>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</si>
  <si>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</si>
  <si>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</si>
  <si>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</si>
  <si>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</si>
  <si>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</si>
  <si>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</si>
  <si>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</si>
  <si>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</si>
  <si>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</si>
  <si>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</si>
  <si>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</si>
  <si>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</si>
  <si>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</si>
  <si>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</si>
  <si>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</si>
  <si>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</si>
  <si>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</si>
  <si>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</si>
  <si>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</si>
  <si>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</si>
  <si>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</si>
  <si>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</si>
  <si>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</si>
  <si>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</si>
  <si>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</si>
  <si>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</si>
  <si>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</si>
  <si>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</si>
  <si>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</si>
  <si>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</si>
  <si>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</si>
  <si>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</si>
  <si>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</si>
  <si>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</si>
  <si>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</si>
  <si>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</si>
  <si>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</si>
  <si>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</si>
  <si>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</si>
  <si>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</si>
  <si>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</si>
  <si>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</si>
  <si>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</si>
  <si>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</si>
  <si>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</si>
  <si>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</si>
  <si>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</si>
  <si>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</si>
  <si>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</si>
  <si>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</si>
  <si>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</si>
  <si>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</si>
  <si>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</si>
  <si>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</si>
  <si>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</si>
  <si>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</si>
  <si>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</si>
  <si>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</si>
  <si>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</si>
  <si>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</si>
  <si>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</si>
  <si>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</si>
  <si>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</si>
  <si>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鹿児島県屋久島町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</si>
  <si>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</si>
  <si>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</si>
  <si>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</si>
  <si>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</si>
  <si>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</si>
  <si>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</si>
  <si>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</si>
  <si>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</si>
  <si>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</si>
  <si>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</si>
  <si>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</si>
  <si>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</si>
  <si>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</si>
  <si>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</si>
  <si>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</si>
  <si>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</si>
  <si>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</si>
  <si>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</si>
  <si>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</si>
  <si>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</si>
  <si>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</si>
  <si>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</si>
  <si>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</si>
  <si>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</si>
  <si>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</si>
  <si>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</si>
  <si>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</si>
  <si>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</si>
  <si>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</si>
  <si>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</si>
  <si>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</si>
  <si>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</si>
  <si>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</si>
  <si>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</si>
  <si>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</si>
  <si>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</si>
  <si>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</si>
  <si>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</si>
  <si>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</si>
  <si>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</si>
  <si>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</si>
  <si>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</si>
  <si>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</si>
  <si>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</si>
  <si>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</si>
  <si>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</si>
  <si>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</si>
  <si>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</si>
  <si>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</si>
  <si>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</si>
  <si>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</si>
  <si>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</si>
  <si>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</si>
  <si>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</si>
  <si>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</si>
  <si>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</si>
  <si>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</si>
  <si>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</si>
  <si>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</si>
  <si>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</si>
  <si>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</si>
  <si>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</si>
  <si>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</si>
  <si>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</si>
  <si>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</si>
  <si>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</si>
  <si>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</si>
  <si>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</si>
  <si>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</si>
  <si>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</si>
  <si>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</si>
  <si>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</si>
  <si>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</si>
  <si>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</si>
  <si>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</si>
  <si>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</si>
  <si>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</si>
  <si>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</si>
  <si>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</si>
  <si>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</si>
  <si>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</si>
  <si>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</si>
  <si>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</si>
  <si>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</si>
  <si>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</si>
  <si>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</si>
  <si>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</si>
  <si>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</si>
  <si>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</si>
  <si>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</si>
  <si>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</si>
  <si>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</si>
  <si>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</si>
  <si>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</si>
  <si>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</si>
  <si>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</si>
  <si>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</si>
  <si>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</si>
  <si>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</si>
  <si>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</si>
  <si>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</si>
  <si>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</si>
  <si>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</si>
  <si>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</si>
  <si>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</si>
  <si>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</si>
  <si>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</si>
  <si>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</si>
  <si>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</si>
  <si>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</si>
  <si>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</si>
  <si>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</si>
  <si>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</si>
  <si>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</si>
  <si>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</si>
  <si>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</si>
  <si>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</si>
  <si>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</si>
  <si>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</si>
  <si>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</si>
  <si>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</si>
  <si>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</si>
  <si>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</si>
  <si>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</si>
  <si>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</si>
  <si>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</si>
  <si>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</si>
  <si>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</si>
  <si>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</si>
  <si>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</si>
  <si>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</si>
  <si>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</si>
  <si>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</si>
  <si>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</si>
  <si>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</si>
  <si>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</si>
  <si>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</si>
  <si>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</si>
  <si>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</si>
  <si>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</si>
  <si>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</si>
  <si>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</si>
  <si>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</si>
  <si>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</si>
  <si>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</si>
  <si>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</si>
  <si>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</si>
  <si>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</si>
  <si>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</si>
  <si>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</si>
  <si>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</si>
  <si>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</si>
  <si>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鹿児島県屋久島町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</si>
  <si>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</si>
  <si>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</si>
  <si>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</si>
  <si>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</si>
  <si>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</si>
  <si>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</si>
  <si>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</si>
  <si>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</si>
  <si>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</si>
  <si>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</si>
  <si>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</si>
  <si>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</si>
  <si>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</si>
  <si>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</si>
  <si>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</si>
  <si>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</si>
  <si>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</si>
  <si>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</si>
  <si>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</si>
  <si>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</si>
  <si>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屋久島町診療所事業特別会計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</si>
  <si>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</si>
  <si>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</si>
  <si>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</si>
  <si>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</si>
  <si>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</si>
  <si>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</si>
  <si>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</si>
  <si>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</si>
  <si>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</si>
  <si>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</si>
  <si>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</si>
  <si>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</si>
  <si>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</si>
  <si>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屋久島町国民健康保険事業特別会計</t>
    <phoneticPr fontId="5"/>
  </si>
  <si>
    <t>屋久島町介護保険事業特別会計</t>
    <phoneticPr fontId="5"/>
  </si>
  <si>
    <t>屋久島町後期高齢者医療事業特別会計</t>
    <phoneticPr fontId="5"/>
  </si>
  <si>
    <t>屋久島町上水道事業特別会計</t>
    <phoneticPr fontId="5"/>
  </si>
  <si>
    <t>法適用企業</t>
    <phoneticPr fontId="5"/>
  </si>
  <si>
    <t>屋久島町農業集落排水事業特別会計</t>
    <phoneticPr fontId="5"/>
  </si>
  <si>
    <t>法適用企業</t>
    <phoneticPr fontId="5"/>
  </si>
  <si>
    <t>屋久島町船舶事業特別会計</t>
    <phoneticPr fontId="5"/>
  </si>
  <si>
    <t>屋久島町簡易水道事業特別会計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</si>
  <si>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</si>
  <si>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</si>
  <si>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</si>
  <si>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</si>
  <si>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</si>
  <si>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</si>
  <si>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</si>
  <si>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</si>
  <si>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</si>
  <si>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</si>
  <si>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</si>
  <si>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</si>
  <si>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</si>
  <si>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</si>
  <si>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</si>
  <si>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</si>
  <si>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</si>
  <si>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</si>
  <si>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</si>
  <si>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</si>
  <si>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</si>
  <si>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</si>
  <si>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</si>
  <si>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</si>
  <si>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</si>
  <si>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</si>
  <si>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</si>
  <si>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</si>
  <si>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</si>
  <si>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</si>
  <si>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</si>
  <si>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</si>
  <si>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</si>
  <si>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</si>
  <si>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</si>
  <si>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</si>
  <si>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</si>
  <si>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</si>
  <si>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</si>
  <si>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</si>
  <si>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</si>
  <si>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</si>
  <si>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</si>
  <si>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</si>
  <si>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</si>
  <si>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</si>
  <si>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</si>
  <si>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</si>
  <si>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</si>
  <si>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</si>
  <si>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</si>
  <si>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</si>
  <si>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</si>
  <si>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</si>
  <si>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</si>
  <si>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</si>
  <si>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</si>
  <si>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</si>
  <si>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</si>
  <si>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</si>
  <si>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</si>
  <si>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</si>
  <si>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</si>
  <si>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</si>
  <si>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屋久島町上水道事業特別会計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</si>
  <si>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</si>
  <si>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</si>
  <si>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屋久島町農業集落排水事業特別会計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</si>
  <si>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</si>
  <si>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屋久島町簡易水道事業特別会計</t>
    <phoneticPr fontId="5"/>
  </si>
  <si>
    <t>-</t>
    <phoneticPr fontId="5"/>
  </si>
  <si>
    <t>(Ｆ)</t>
    <phoneticPr fontId="5"/>
  </si>
  <si>
    <t>屋久島町介護保険事業特別会計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</si>
  <si>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</si>
  <si>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</si>
  <si>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</si>
  <si>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</si>
  <si>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</si>
  <si>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</si>
  <si>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</si>
  <si>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</si>
  <si>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</si>
  <si>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</si>
  <si>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</si>
  <si>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</si>
  <si>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</si>
  <si>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</si>
  <si>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</si>
  <si>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</si>
  <si>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</si>
  <si>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</si>
  <si>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</si>
  <si>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</si>
  <si>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</si>
  <si>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</si>
  <si>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</si>
  <si>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</si>
  <si>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</si>
  <si>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</si>
  <si>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</si>
  <si>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</si>
  <si>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</si>
  <si>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</si>
  <si>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</si>
  <si>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</si>
  <si>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</si>
  <si>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</si>
  <si>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</si>
  <si>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</si>
  <si>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</si>
  <si>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</si>
  <si>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</si>
  <si>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</si>
  <si>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</si>
  <si>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</si>
  <si>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</si>
  <si>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</si>
  <si>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</si>
  <si>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</si>
  <si>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</si>
  <si>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</si>
  <si>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</si>
  <si>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</si>
  <si>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</si>
  <si>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</si>
  <si>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</si>
  <si>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</si>
  <si>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</si>
  <si>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</si>
  <si>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</si>
  <si>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</si>
  <si>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</si>
  <si>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</si>
  <si>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</si>
  <si>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</si>
  <si>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</si>
  <si>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</si>
  <si>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</si>
  <si>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</si>
  <si>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</si>
  <si>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</si>
  <si>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</si>
  <si>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</si>
  <si>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</si>
  <si>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</si>
  <si>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</si>
  <si>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</si>
  <si>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</si>
  <si>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</si>
  <si>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</si>
  <si>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</si>
  <si>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</si>
  <si>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</si>
  <si>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</si>
  <si>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</si>
  <si>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</si>
  <si>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0.29</t>
  </si>
  <si>
    <t>▲ 0.03</t>
  </si>
  <si>
    <t>▲ 3.45</t>
  </si>
  <si>
    <t>一般会計</t>
  </si>
  <si>
    <t>屋久島町介護保険事業特別会計</t>
  </si>
  <si>
    <t>屋久島町国民健康保険事業特別会計</t>
  </si>
  <si>
    <t>屋久島町上水道事業特別会計</t>
  </si>
  <si>
    <t>屋久島町農業集落排水事業特別会計</t>
  </si>
  <si>
    <t>屋久島町船舶事業特別会計</t>
  </si>
  <si>
    <t>屋久島町診療所事業特別会計</t>
  </si>
  <si>
    <t>屋久島町後期高齢者医療事業特別会計</t>
  </si>
  <si>
    <t>その他会計（赤字）</t>
  </si>
  <si>
    <t>▲ 0.17</t>
  </si>
  <si>
    <t>その他会計（黒字）</t>
  </si>
  <si>
    <t>（百万円）</t>
    <phoneticPr fontId="5"/>
  </si>
  <si>
    <t>H30</t>
    <phoneticPr fontId="5"/>
  </si>
  <si>
    <t>R01</t>
    <phoneticPr fontId="5"/>
  </si>
  <si>
    <t>R02</t>
    <phoneticPr fontId="5"/>
  </si>
  <si>
    <t>R03</t>
    <phoneticPr fontId="5"/>
  </si>
  <si>
    <t>R04</t>
    <phoneticPr fontId="5"/>
  </si>
  <si>
    <t>-</t>
    <phoneticPr fontId="2"/>
  </si>
  <si>
    <t>熊毛地区消防組合</t>
    <rPh sb="0" eb="8">
      <t>クマゲチクショウボウクミアイ</t>
    </rPh>
    <phoneticPr fontId="2"/>
  </si>
  <si>
    <t>鹿児島県後期高齢者医療広域連合 一般会計</t>
    <rPh sb="0" eb="9">
      <t>カゴシマケンコウキコウレイシャ</t>
    </rPh>
    <rPh sb="9" eb="11">
      <t>イリョウ</t>
    </rPh>
    <rPh sb="11" eb="15">
      <t>コウイキレンゴウ</t>
    </rPh>
    <rPh sb="16" eb="20">
      <t>イッパンカイケイ</t>
    </rPh>
    <phoneticPr fontId="2"/>
  </si>
  <si>
    <t>鹿児島県市町村総合事務組合 一般会計</t>
    <rPh sb="0" eb="7">
      <t>カゴシマケンシチョウソン</t>
    </rPh>
    <rPh sb="7" eb="13">
      <t>ソウゴウジムクミアイ</t>
    </rPh>
    <rPh sb="14" eb="18">
      <t>イッパンカイケイ</t>
    </rPh>
    <phoneticPr fontId="2"/>
  </si>
  <si>
    <t>鹿児島県後期高齢者医療広域連合 後期高齢者医療特別会計</t>
    <rPh sb="16" eb="23">
      <t>コウキコウレイシャイリョウ</t>
    </rPh>
    <rPh sb="23" eb="25">
      <t>トクベツ</t>
    </rPh>
    <phoneticPr fontId="2"/>
  </si>
  <si>
    <t>-</t>
    <phoneticPr fontId="2"/>
  </si>
  <si>
    <t>屋久島町公共施設整備基金</t>
    <phoneticPr fontId="5"/>
  </si>
  <si>
    <t>屋久島町だいすき基金</t>
    <phoneticPr fontId="5"/>
  </si>
  <si>
    <t>屋久島町旧支所周辺にぎわい創出事業基金</t>
    <phoneticPr fontId="2"/>
  </si>
  <si>
    <t>屋久島町未来につなぐ森林づくり基金</t>
    <phoneticPr fontId="2"/>
  </si>
  <si>
    <t>屋久島町岩崎育英奨学基金</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</si>
  <si>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</si>
  <si>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</si>
  <si>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</si>
  <si>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</si>
  <si>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</si>
  <si>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t>
    </r>
    <r>
      <rPr>
        <sz val="11"/>
        <color indexed="8"/>
        <rFont val="ＭＳ ゴシック"/>
        <family val="3"/>
        <charset val="128"/>
      </rPr>
      <t>将来負担比率は、平成19年10月の合併から取り組んできた事業の厳選による地方債の発行抑制や基金への積立てなどの効果によって年々減少傾向にあり、令和３年度から「0.0」となっている。一方で、有形固定資産減価償却率は令和３年度は減少したが、令和４年度は増加に転じ、類似団体平均との差も拡大している状況にある。今後も町民生活に支障を来すことのないよう配慮しながら、公共施設個別計画に定めた令和６年度を目標とする延べ床面積の7.7%削減の実施により、有形固定資産減価償却率の一層の低減に努めることとしたい。</t>
    </r>
    <rPh sb="107" eb="109">
      <t>レイワ</t>
    </rPh>
    <rPh sb="110" eb="112">
      <t>ネンド</t>
    </rPh>
    <rPh sb="113" eb="115">
      <t>ゲンショウ</t>
    </rPh>
    <rPh sb="119" eb="121">
      <t>レイワ</t>
    </rPh>
    <rPh sb="122" eb="124">
      <t>ネンド</t>
    </rPh>
    <rPh sb="125" eb="127">
      <t>ゾウカ</t>
    </rPh>
    <rPh sb="128" eb="129">
      <t>テン</t>
    </rPh>
    <rPh sb="135" eb="137">
      <t>ヘイキン</t>
    </rPh>
    <rPh sb="141" eb="143">
      <t>カクダイ</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</si>
  <si>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</si>
  <si>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</si>
  <si>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</si>
  <si>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</si>
  <si>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</si>
  <si>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</si>
  <si>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依然として高い状況にあるものの減少傾向が続いており、将来負担比率については令和３年度から「0.0」となっている。これらは平成19年10月の合併から取り組んできた財政健全化の効果が現れてきたものと考えられる。しかし、今後は令和元年５月に開庁した本庁舎の元利償還による公債費の増加や、ごみ処理施設の整備等による地方債発行額の増加、さらには、基金の取崩しなどによる数値の上昇が予測されることから、これまで以上に長期的視点に立った公債費の適正化等に取り組んでいく必要がある。</t>
    <rPh sb="56" eb="58">
      <t>レイワ</t>
    </rPh>
    <rPh sb="59" eb="61">
      <t>ネンド</t>
    </rPh>
    <rPh sb="144" eb="146">
      <t>ガンリ</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</si>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</sst>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 fillId="0" borderId="41" xfId="16" applyFont="1" applyBorder="1" applyAlignment="1" applyProtection="1">
      <alignment horizontal="left" vertical="top" wrapText="1"/>
      <protection locked="0"/>
    </xf>
    <xf numFmtId="0" fontId="3" fillId="0" borderId="12" xfId="16" applyFont="1" applyBorder="1" applyAlignment="1" applyProtection="1">
      <alignment horizontal="left" vertical="top" wrapText="1"/>
      <protection locked="0"/>
    </xf>
    <xf numFmtId="0" fontId="3" fillId="0" borderId="51" xfId="16" applyFont="1" applyBorder="1" applyAlignment="1" applyProtection="1">
      <alignment horizontal="left" vertical="top" wrapText="1"/>
      <protection locked="0"/>
    </xf>
    <xf numFmtId="0" fontId="3" fillId="0" borderId="65" xfId="16" applyFont="1" applyBorder="1" applyAlignment="1" applyProtection="1">
      <alignment horizontal="left" vertical="top" wrapText="1"/>
      <protection locked="0"/>
    </xf>
    <xf numFmtId="0" fontId="3" fillId="0" borderId="0" xfId="16" applyFont="1" applyAlignment="1" applyProtection="1">
      <alignment horizontal="left" vertical="top" wrapText="1"/>
      <protection locked="0"/>
    </xf>
    <xf numFmtId="0" fontId="3" fillId="0" borderId="38" xfId="16" applyFont="1" applyBorder="1" applyAlignment="1" applyProtection="1">
      <alignment horizontal="left" vertical="top" wrapText="1"/>
      <protection locked="0"/>
    </xf>
    <xf numFmtId="0" fontId="3" fillId="0" borderId="37" xfId="16" applyFont="1" applyBorder="1" applyAlignment="1" applyProtection="1">
      <alignment horizontal="left" vertical="top" wrapText="1"/>
      <protection locked="0"/>
    </xf>
    <xf numFmtId="0" fontId="3" fillId="0" borderId="56" xfId="16" applyFont="1" applyBorder="1" applyAlignment="1" applyProtection="1">
      <alignment horizontal="left" vertical="top" wrapText="1"/>
      <protection locked="0"/>
    </xf>
    <xf numFmtId="0" fontId="3"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D7871CA-CAE4-4166-BCC6-0B43D8DE041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117234</c:v>
                </c:pt>
                <c:pt idx="3">
                  <c:v>97758</c:v>
                </c:pt>
                <c:pt idx="4">
                  <c:v>91338</c:v>
                </c:pt>
              </c:numCache>
            </c:numRef>
          </c:val>
          <c:smooth val="0"/>
          <c:extLst>
            <c:ext xmlns:c16="http://schemas.microsoft.com/office/drawing/2014/chart" uri="{C3380CC4-5D6E-409C-BE32-E72D297353CC}">
              <c16:uniqueId val="{00000000-CA26-4E7D-8A52-26F0EDED41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165075</c:v>
                </c:pt>
                <c:pt idx="1">
                  <c:v>145459</c:v>
                </c:pt>
                <c:pt idx="2">
                  <c:v>101420</c:v>
                </c:pt>
                <c:pt idx="3">
                  <c:v>100117</c:v>
                </c:pt>
                <c:pt idx="4">
                  <c:v>241061</c:v>
                </c:pt>
              </c:numCache>
            </c:numRef>
          </c:val>
          <c:smooth val="0"/>
          <c:extLst>
            <c:ext xmlns:c16="http://schemas.microsoft.com/office/drawing/2014/chart" uri="{C3380CC4-5D6E-409C-BE32-E72D297353CC}">
              <c16:uniqueId val="{00000001-CA26-4E7D-8A52-26F0EDED414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4.4800000000000004</c:v>
                </c:pt>
                <c:pt idx="1">
                  <c:v>5.87</c:v>
                </c:pt>
                <c:pt idx="2">
                  <c:v>5.26</c:v>
                </c:pt>
                <c:pt idx="3">
                  <c:v>3.59</c:v>
                </c:pt>
                <c:pt idx="4">
                  <c:v>5.52</c:v>
                </c:pt>
              </c:numCache>
            </c:numRef>
          </c:val>
          <c:extLst>
            <c:ext xmlns:c16="http://schemas.microsoft.com/office/drawing/2014/chart" uri="{C3380CC4-5D6E-409C-BE32-E72D297353CC}">
              <c16:uniqueId val="{00000000-F9B5-4E5D-B7A7-E474D72311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38.26</c:v>
                </c:pt>
                <c:pt idx="1">
                  <c:v>37.86</c:v>
                </c:pt>
                <c:pt idx="2">
                  <c:v>40.619999999999997</c:v>
                </c:pt>
                <c:pt idx="3">
                  <c:v>36.44</c:v>
                </c:pt>
                <c:pt idx="4">
                  <c:v>36.700000000000003</c:v>
                </c:pt>
              </c:numCache>
            </c:numRef>
          </c:val>
          <c:extLst>
            <c:ext xmlns:c16="http://schemas.microsoft.com/office/drawing/2014/chart" uri="{C3380CC4-5D6E-409C-BE32-E72D297353CC}">
              <c16:uniqueId val="{00000001-F9B5-4E5D-B7A7-E474D723111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-0.28999999999999998</c:v>
                </c:pt>
                <c:pt idx="1">
                  <c:v>-0.03</c:v>
                </c:pt>
                <c:pt idx="2">
                  <c:v>3.04</c:v>
                </c:pt>
                <c:pt idx="3">
                  <c:v>-3.45</c:v>
                </c:pt>
                <c:pt idx="4">
                  <c:v>1.35</c:v>
                </c:pt>
              </c:numCache>
            </c:numRef>
          </c:val>
          <c:smooth val="0"/>
          <c:extLst>
            <c:ext xmlns:c16="http://schemas.microsoft.com/office/drawing/2014/chart" uri="{C3380CC4-5D6E-409C-BE32-E72D297353CC}">
              <c16:uniqueId val="{00000002-F9B5-4E5D-B7A7-E474D723111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E4C-44B7-BD5B-96FA92F678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0.17</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DE4C-44B7-BD5B-96FA92F67820}"/>
            </c:ext>
          </c:extLst>
        </c:ser>
        <c:ser>
          <c:idx val="2"/>
          <c:order val="2"/>
          <c:tx>
            <c:strRef>
              <c:f>データシート!$A$29</c:f>
              <c:strCache>
                <c:ptCount val="1"/>
                <c:pt idx="0">
                  <c:v>屋久島町後期高齢者医療事業特別会計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E4C-44B7-BD5B-96FA92F67820}"/>
            </c:ext>
          </c:extLst>
        </c:ser>
        <c:ser>
          <c:idx val="3"/>
          <c:order val="3"/>
          <c:tx>
            <c:strRef>
              <c:f>データシート!$A$30</c:f>
              <c:strCache>
                <c:ptCount val="1"/>
                <c:pt idx="0">
                  <c:v>屋久島町診療所事業特別会計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E4C-44B7-BD5B-96FA92F67820}"/>
            </c:ext>
          </c:extLst>
        </c:ser>
        <c:ser>
          <c:idx val="4"/>
          <c:order val="4"/>
          <c:tx>
            <c:strRef>
              <c:f>データシート!$A$31</c:f>
              <c:strCache>
                <c:ptCount val="1"/>
                <c:pt idx="0">
                  <c:v>屋久島町船舶事業特別会計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0.24</c:v>
                </c:pt>
                <c:pt idx="4">
                  <c:v>#N/A</c:v>
                </c:pt>
                <c:pt idx="5">
                  <c:v>1.33</c:v>
                </c:pt>
                <c:pt idx="6">
                  <c:v>#N/A</c:v>
                </c:pt>
                <c:pt idx="7">
                  <c:v>0.2</c:v>
                </c:pt>
                <c:pt idx="8">
                  <c:v>#N/A</c:v>
                </c:pt>
                <c:pt idx="9">
                  <c:v>0</c:v>
                </c:pt>
              </c:numCache>
            </c:numRef>
          </c:val>
          <c:extLst>
            <c:ext xmlns:c16="http://schemas.microsoft.com/office/drawing/2014/chart" uri="{C3380CC4-5D6E-409C-BE32-E72D297353CC}">
              <c16:uniqueId val="{00000004-DE4C-44B7-BD5B-96FA92F67820}"/>
            </c:ext>
          </c:extLst>
        </c:ser>
        <c:ser>
          <c:idx val="5"/>
          <c:order val="5"/>
          <c:tx>
            <c:strRef>
              <c:f>データシート!$A$32</c:f>
              <c:strCache>
                <c:ptCount val="1"/>
                <c:pt idx="0">
                  <c:v>屋久島町農業集落排水事業特別会計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0.03</c:v>
                </c:pt>
                <c:pt idx="5">
                  <c:v>#N/A</c:v>
                </c:pt>
                <c:pt idx="6">
                  <c:v>#N/A</c:v>
                </c:pt>
                <c:pt idx="7">
                  <c:v>0.04</c:v>
                </c:pt>
                <c:pt idx="8">
                  <c:v>#N/A</c:v>
                </c:pt>
                <c:pt idx="9">
                  <c:v>0.05</c:v>
                </c:pt>
              </c:numCache>
            </c:numRef>
          </c:val>
          <c:extLst>
            <c:ext xmlns:c16="http://schemas.microsoft.com/office/drawing/2014/chart" uri="{C3380CC4-5D6E-409C-BE32-E72D297353CC}">
              <c16:uniqueId val="{00000005-DE4C-44B7-BD5B-96FA92F67820}"/>
            </c:ext>
          </c:extLst>
        </c:ser>
        <c:ser>
          <c:idx val="6"/>
          <c:order val="6"/>
          <c:tx>
            <c:strRef>
              <c:f>データシート!$A$33</c:f>
              <c:strCache>
                <c:ptCount val="1"/>
                <c:pt idx="0">
                  <c:v>屋久島町上水道事業特別会計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c:v>
                </c:pt>
                <c:pt idx="6">
                  <c:v>#N/A</c:v>
                </c:pt>
                <c:pt idx="7">
                  <c:v>0.06</c:v>
                </c:pt>
                <c:pt idx="8">
                  <c:v>#N/A</c:v>
                </c:pt>
                <c:pt idx="9">
                  <c:v>0.28000000000000003</c:v>
                </c:pt>
              </c:numCache>
            </c:numRef>
          </c:val>
          <c:extLst>
            <c:ext xmlns:c16="http://schemas.microsoft.com/office/drawing/2014/chart" uri="{C3380CC4-5D6E-409C-BE32-E72D297353CC}">
              <c16:uniqueId val="{00000006-DE4C-44B7-BD5B-96FA92F67820}"/>
            </c:ext>
          </c:extLst>
        </c:ser>
        <c:ser>
          <c:idx val="7"/>
          <c:order val="7"/>
          <c:tx>
            <c:strRef>
              <c:f>データシート!$A$34</c:f>
              <c:strCache>
                <c:ptCount val="1"/>
                <c:pt idx="0">
                  <c:v>屋久島町国民健康保険事業特別会計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0.44</c:v>
                </c:pt>
                <c:pt idx="2">
                  <c:v>#N/A</c:v>
                </c:pt>
                <c:pt idx="3">
                  <c:v>0.37</c:v>
                </c:pt>
                <c:pt idx="4">
                  <c:v>#N/A</c:v>
                </c:pt>
                <c:pt idx="5">
                  <c:v>0.38</c:v>
                </c:pt>
                <c:pt idx="6">
                  <c:v>#N/A</c:v>
                </c:pt>
                <c:pt idx="7">
                  <c:v>0.4</c:v>
                </c:pt>
                <c:pt idx="8">
                  <c:v>#N/A</c:v>
                </c:pt>
                <c:pt idx="9">
                  <c:v>0.39</c:v>
                </c:pt>
              </c:numCache>
            </c:numRef>
          </c:val>
          <c:extLst>
            <c:ext xmlns:c16="http://schemas.microsoft.com/office/drawing/2014/chart" uri="{C3380CC4-5D6E-409C-BE32-E72D297353CC}">
              <c16:uniqueId val="{00000007-DE4C-44B7-BD5B-96FA92F67820}"/>
            </c:ext>
          </c:extLst>
        </c:ser>
        <c:ser>
          <c:idx val="8"/>
          <c:order val="8"/>
          <c:tx>
            <c:strRef>
              <c:f>データシート!$A$35</c:f>
              <c:strCache>
                <c:ptCount val="1"/>
                <c:pt idx="0">
                  <c:v>屋久島町介護保険事業特別会計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0.56000000000000005</c:v>
                </c:pt>
                <c:pt idx="2">
                  <c:v>#N/A</c:v>
                </c:pt>
                <c:pt idx="3">
                  <c:v>0.65</c:v>
                </c:pt>
                <c:pt idx="4">
                  <c:v>#N/A</c:v>
                </c:pt>
                <c:pt idx="5">
                  <c:v>0.95</c:v>
                </c:pt>
                <c:pt idx="6">
                  <c:v>#N/A</c:v>
                </c:pt>
                <c:pt idx="7">
                  <c:v>0.84</c:v>
                </c:pt>
                <c:pt idx="8">
                  <c:v>#N/A</c:v>
                </c:pt>
                <c:pt idx="9">
                  <c:v>1.27</c:v>
                </c:pt>
              </c:numCache>
            </c:numRef>
          </c:val>
          <c:extLst>
            <c:ext xmlns:c16="http://schemas.microsoft.com/office/drawing/2014/chart" uri="{C3380CC4-5D6E-409C-BE32-E72D297353CC}">
              <c16:uniqueId val="{00000008-DE4C-44B7-BD5B-96FA92F6782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4.47</c:v>
                </c:pt>
                <c:pt idx="2">
                  <c:v>#N/A</c:v>
                </c:pt>
                <c:pt idx="3">
                  <c:v>5.86</c:v>
                </c:pt>
                <c:pt idx="4">
                  <c:v>#N/A</c:v>
                </c:pt>
                <c:pt idx="5">
                  <c:v>5.26</c:v>
                </c:pt>
                <c:pt idx="6">
                  <c:v>#N/A</c:v>
                </c:pt>
                <c:pt idx="7">
                  <c:v>3.59</c:v>
                </c:pt>
                <c:pt idx="8">
                  <c:v>#N/A</c:v>
                </c:pt>
                <c:pt idx="9">
                  <c:v>5.51</c:v>
                </c:pt>
              </c:numCache>
            </c:numRef>
          </c:val>
          <c:extLst>
            <c:ext xmlns:c16="http://schemas.microsoft.com/office/drawing/2014/chart" uri="{C3380CC4-5D6E-409C-BE32-E72D297353CC}">
              <c16:uniqueId val="{00000009-DE4C-44B7-BD5B-96FA92F678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1135</c:v>
                </c:pt>
                <c:pt idx="5">
                  <c:v>1016</c:v>
                </c:pt>
                <c:pt idx="8">
                  <c:v>979</c:v>
                </c:pt>
                <c:pt idx="11">
                  <c:v>958</c:v>
                </c:pt>
                <c:pt idx="14">
                  <c:v>973</c:v>
                </c:pt>
              </c:numCache>
            </c:numRef>
          </c:val>
          <c:extLst>
            <c:ext xmlns:c16="http://schemas.microsoft.com/office/drawing/2014/chart" uri="{C3380CC4-5D6E-409C-BE32-E72D297353CC}">
              <c16:uniqueId val="{00000000-94A7-4472-A279-CA801C44AA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4A7-4472-A279-CA801C44AA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80</c:v>
                </c:pt>
                <c:pt idx="3">
                  <c:v>79</c:v>
                </c:pt>
                <c:pt idx="6">
                  <c:v>36</c:v>
                </c:pt>
                <c:pt idx="9">
                  <c:v>30</c:v>
                </c:pt>
                <c:pt idx="12">
                  <c:v>25</c:v>
                </c:pt>
              </c:numCache>
            </c:numRef>
          </c:val>
          <c:extLst>
            <c:ext xmlns:c16="http://schemas.microsoft.com/office/drawing/2014/chart" uri="{C3380CC4-5D6E-409C-BE32-E72D297353CC}">
              <c16:uniqueId val="{00000002-94A7-4472-A279-CA801C44AA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A7-4472-A279-CA801C44AA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146</c:v>
                </c:pt>
                <c:pt idx="3">
                  <c:v>143</c:v>
                </c:pt>
                <c:pt idx="6">
                  <c:v>188</c:v>
                </c:pt>
                <c:pt idx="9">
                  <c:v>175</c:v>
                </c:pt>
                <c:pt idx="12">
                  <c:v>199</c:v>
                </c:pt>
              </c:numCache>
            </c:numRef>
          </c:val>
          <c:extLst>
            <c:ext xmlns:c16="http://schemas.microsoft.com/office/drawing/2014/chart" uri="{C3380CC4-5D6E-409C-BE32-E72D297353CC}">
              <c16:uniqueId val="{00000004-94A7-4472-A279-CA801C44AA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A7-4472-A279-CA801C44AA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4A7-4472-A279-CA801C44AA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1585</c:v>
                </c:pt>
                <c:pt idx="3">
                  <c:v>1533</c:v>
                </c:pt>
                <c:pt idx="6">
                  <c:v>1322</c:v>
                </c:pt>
                <c:pt idx="9">
                  <c:v>1251</c:v>
                </c:pt>
                <c:pt idx="12">
                  <c:v>1309</c:v>
                </c:pt>
              </c:numCache>
            </c:numRef>
          </c:val>
          <c:extLst>
            <c:ext xmlns:c16="http://schemas.microsoft.com/office/drawing/2014/chart" uri="{C3380CC4-5D6E-409C-BE32-E72D297353CC}">
              <c16:uniqueId val="{00000007-94A7-4472-A279-CA801C44AA4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676</c:v>
                </c:pt>
                <c:pt idx="2">
                  <c:v>#N/A</c:v>
                </c:pt>
                <c:pt idx="3">
                  <c:v>#N/A</c:v>
                </c:pt>
                <c:pt idx="4">
                  <c:v>739</c:v>
                </c:pt>
                <c:pt idx="5">
                  <c:v>#N/A</c:v>
                </c:pt>
                <c:pt idx="6">
                  <c:v>#N/A</c:v>
                </c:pt>
                <c:pt idx="7">
                  <c:v>567</c:v>
                </c:pt>
                <c:pt idx="8">
                  <c:v>#N/A</c:v>
                </c:pt>
                <c:pt idx="9">
                  <c:v>#N/A</c:v>
                </c:pt>
                <c:pt idx="10">
                  <c:v>498</c:v>
                </c:pt>
                <c:pt idx="11">
                  <c:v>#N/A</c:v>
                </c:pt>
                <c:pt idx="12">
                  <c:v>#N/A</c:v>
                </c:pt>
                <c:pt idx="13">
                  <c:v>560</c:v>
                </c:pt>
                <c:pt idx="14">
                  <c:v>#N/A</c:v>
                </c:pt>
              </c:numCache>
            </c:numRef>
          </c:val>
          <c:smooth val="0"/>
          <c:extLst>
            <c:ext xmlns:c16="http://schemas.microsoft.com/office/drawing/2014/chart" uri="{C3380CC4-5D6E-409C-BE32-E72D297353CC}">
              <c16:uniqueId val="{00000008-94A7-4472-A279-CA801C44AA4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9258</c:v>
                </c:pt>
                <c:pt idx="5">
                  <c:v>9109</c:v>
                </c:pt>
                <c:pt idx="8">
                  <c:v>8990</c:v>
                </c:pt>
                <c:pt idx="11">
                  <c:v>9129</c:v>
                </c:pt>
                <c:pt idx="14">
                  <c:v>8784</c:v>
                </c:pt>
              </c:numCache>
            </c:numRef>
          </c:val>
          <c:extLst>
            <c:ext xmlns:c16="http://schemas.microsoft.com/office/drawing/2014/chart" uri="{C3380CC4-5D6E-409C-BE32-E72D297353CC}">
              <c16:uniqueId val="{00000000-4ED9-4844-96F9-08B88900ED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310</c:v>
                </c:pt>
                <c:pt idx="5">
                  <c:v>249</c:v>
                </c:pt>
                <c:pt idx="8">
                  <c:v>181</c:v>
                </c:pt>
                <c:pt idx="11">
                  <c:v>123</c:v>
                </c:pt>
                <c:pt idx="14">
                  <c:v>76</c:v>
                </c:pt>
              </c:numCache>
            </c:numRef>
          </c:val>
          <c:extLst>
            <c:ext xmlns:c16="http://schemas.microsoft.com/office/drawing/2014/chart" uri="{C3380CC4-5D6E-409C-BE32-E72D297353CC}">
              <c16:uniqueId val="{00000001-4ED9-4844-96F9-08B88900ED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3926</c:v>
                </c:pt>
                <c:pt idx="5">
                  <c:v>4053</c:v>
                </c:pt>
                <c:pt idx="8">
                  <c:v>4435</c:v>
                </c:pt>
                <c:pt idx="11">
                  <c:v>5017</c:v>
                </c:pt>
                <c:pt idx="14">
                  <c:v>5837</c:v>
                </c:pt>
              </c:numCache>
            </c:numRef>
          </c:val>
          <c:extLst>
            <c:ext xmlns:c16="http://schemas.microsoft.com/office/drawing/2014/chart" uri="{C3380CC4-5D6E-409C-BE32-E72D297353CC}">
              <c16:uniqueId val="{00000002-4ED9-4844-96F9-08B88900ED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D9-4844-96F9-08B88900ED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D9-4844-96F9-08B88900ED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5-4ED9-4844-96F9-08B88900ED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543</c:v>
                </c:pt>
                <c:pt idx="3">
                  <c:v>544</c:v>
                </c:pt>
                <c:pt idx="6">
                  <c:v>534</c:v>
                </c:pt>
                <c:pt idx="9">
                  <c:v>522</c:v>
                </c:pt>
                <c:pt idx="12">
                  <c:v>462</c:v>
                </c:pt>
              </c:numCache>
            </c:numRef>
          </c:val>
          <c:extLst>
            <c:ext xmlns:c16="http://schemas.microsoft.com/office/drawing/2014/chart" uri="{C3380CC4-5D6E-409C-BE32-E72D297353CC}">
              <c16:uniqueId val="{00000006-4ED9-4844-96F9-08B88900ED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ED9-4844-96F9-08B88900ED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1494</c:v>
                </c:pt>
                <c:pt idx="3">
                  <c:v>1558</c:v>
                </c:pt>
                <c:pt idx="6">
                  <c:v>1637</c:v>
                </c:pt>
                <c:pt idx="9">
                  <c:v>1570</c:v>
                </c:pt>
                <c:pt idx="12">
                  <c:v>1584</c:v>
                </c:pt>
              </c:numCache>
            </c:numRef>
          </c:val>
          <c:extLst>
            <c:ext xmlns:c16="http://schemas.microsoft.com/office/drawing/2014/chart" uri="{C3380CC4-5D6E-409C-BE32-E72D297353CC}">
              <c16:uniqueId val="{00000008-4ED9-4844-96F9-08B88900ED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226</c:v>
                </c:pt>
                <c:pt idx="3">
                  <c:v>147</c:v>
                </c:pt>
                <c:pt idx="6">
                  <c:v>111</c:v>
                </c:pt>
                <c:pt idx="9">
                  <c:v>81</c:v>
                </c:pt>
                <c:pt idx="12">
                  <c:v>57</c:v>
                </c:pt>
              </c:numCache>
            </c:numRef>
          </c:val>
          <c:extLst>
            <c:ext xmlns:c16="http://schemas.microsoft.com/office/drawing/2014/chart" uri="{C3380CC4-5D6E-409C-BE32-E72D297353CC}">
              <c16:uniqueId val="{00000009-4ED9-4844-96F9-08B88900ED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12390</c:v>
                </c:pt>
                <c:pt idx="3">
                  <c:v>12118</c:v>
                </c:pt>
                <c:pt idx="6">
                  <c:v>11761</c:v>
                </c:pt>
                <c:pt idx="9">
                  <c:v>11788</c:v>
                </c:pt>
                <c:pt idx="12">
                  <c:v>11496</c:v>
                </c:pt>
              </c:numCache>
            </c:numRef>
          </c:val>
          <c:extLst>
            <c:ext xmlns:c16="http://schemas.microsoft.com/office/drawing/2014/chart" uri="{C3380CC4-5D6E-409C-BE32-E72D297353CC}">
              <c16:uniqueId val="{0000000A-4ED9-4844-96F9-08B88900ED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1160</c:v>
                </c:pt>
                <c:pt idx="2">
                  <c:v>#N/A</c:v>
                </c:pt>
                <c:pt idx="3">
                  <c:v>#N/A</c:v>
                </c:pt>
                <c:pt idx="4">
                  <c:v>957</c:v>
                </c:pt>
                <c:pt idx="5">
                  <c:v>#N/A</c:v>
                </c:pt>
                <c:pt idx="6">
                  <c:v>#N/A</c:v>
                </c:pt>
                <c:pt idx="7">
                  <c:v>438</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ED9-4844-96F9-08B88900ED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2466</c:v>
                </c:pt>
                <c:pt idx="1">
                  <c:v>2335</c:v>
                </c:pt>
                <c:pt idx="2">
                  <c:v>2303</c:v>
                </c:pt>
              </c:numCache>
            </c:numRef>
          </c:val>
          <c:extLst>
            <c:ext xmlns:c16="http://schemas.microsoft.com/office/drawing/2014/chart" uri="{C3380CC4-5D6E-409C-BE32-E72D297353CC}">
              <c16:uniqueId val="{00000000-588D-481C-93F2-9435657FF2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314</c:v>
                </c:pt>
                <c:pt idx="1">
                  <c:v>375</c:v>
                </c:pt>
                <c:pt idx="2">
                  <c:v>375</c:v>
                </c:pt>
              </c:numCache>
            </c:numRef>
          </c:val>
          <c:extLst>
            <c:ext xmlns:c16="http://schemas.microsoft.com/office/drawing/2014/chart" uri="{C3380CC4-5D6E-409C-BE32-E72D297353CC}">
              <c16:uniqueId val="{00000001-588D-481C-93F2-9435657FF2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1588</c:v>
                </c:pt>
                <c:pt idx="1">
                  <c:v>2207</c:v>
                </c:pt>
                <c:pt idx="2">
                  <c:v>2836</c:v>
                </c:pt>
              </c:numCache>
            </c:numRef>
          </c:val>
          <c:extLst>
            <c:ext xmlns:c16="http://schemas.microsoft.com/office/drawing/2014/chart" uri="{C3380CC4-5D6E-409C-BE32-E72D297353CC}">
              <c16:uniqueId val="{00000002-588D-481C-93F2-9435657FF2D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{F6BA71E4-B099-424F-B0A0-11BCBF794708}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94D-4BD8-A7E4-1971F4853F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{635B6307-F327-D24B-9434-6D2D955CEC85}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4D-4BD8-A7E4-1971F4853F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{BFBB6977-BD82-B149-A883-71DA0D78468A}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4D-4BD8-A7E4-1971F4853F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{8B7D60F3-D25A-6040-AF78-7BF002303B25}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4D-4BD8-A7E4-1971F4853F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{1E4DCDBC-0ADF-4542-8E7A-DA24C65552B0}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4D-4BD8-A7E4-1971F4853FA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{9219F834-9E52-D345-8867-2A1F9C47BB2F}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94D-4BD8-A7E4-1971F4853FA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{9F6FA12D-BCE8-AD46-906F-0132B5979AF0}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94D-4BD8-A7E4-1971F4853FA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{9453ED0A-49BB-FD4A-AC69-971050C07666}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94D-4BD8-A7E4-1971F4853FA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{84CAAD3F-414C-8A40-B511-D596436AD31F}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94D-4BD8-A7E4-1971F4853F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65.900000000000006</c:v>
                </c:pt>
                <c:pt idx="8">
                  <c:v>67.400000000000006</c:v>
                </c:pt>
                <c:pt idx="16">
                  <c:v>69.2</c:v>
                </c:pt>
                <c:pt idx="24">
                  <c:v>68.2</c:v>
                </c:pt>
                <c:pt idx="32">
                  <c:v>68.900000000000006</c:v>
                </c:pt>
              </c:numCache>
            </c:numRef>
          </c:xVal>
          <c:yVal>
            <c:numRef>
              <c:f>公会計指標分析・財政指標組合せ分析表!$BP$51:$DC$51</c:f>
              <c:numCache>
                <c:formatCode>#,##0.0;"▲ "#,##0.0</c:formatCode>
                <c:ptCount val="40"/>
                <c:pt idx="0">
                  <c:v>23.1</c:v>
                </c:pt>
                <c:pt idx="8">
                  <c:v>19.2</c:v>
                </c:pt>
                <c:pt idx="16">
                  <c:v>8.5</c:v>
                </c:pt>
              </c:numCache>
            </c:numRef>
          </c:yVal>
          <c:smooth val="0"/>
          <c:extLst>
            <c:ext xmlns:c16="http://schemas.microsoft.com/office/drawing/2014/chart" uri="{C3380CC4-5D6E-409C-BE32-E72D297353CC}">
              <c16:uniqueId val="{00000009-B94D-4BD8-A7E4-1971F4853F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{3AC6508B-E56A-E347-99E7-82D5572D885C}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94D-4BD8-A7E4-1971F4853F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{CD3F5CD5-BC6F-AC4E-9EF5-B18EFCD1F8F2}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4D-4BD8-A7E4-1971F4853F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{198A97AD-560E-4344-B1A2-AA2A1E8DAEBF}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4D-4BD8-A7E4-1971F4853F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{A2107106-442B-9642-998F-B877C4274CDB}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4D-4BD8-A7E4-1971F4853F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{CFC1576F-5C94-FD4E-9F3A-8E63F30E8B21}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4D-4BD8-A7E4-1971F4853FA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{658420B7-A697-454F-8C12-4E1BCC13AA8E}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94D-4BD8-A7E4-1971F4853FA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{F231B7A7-FB04-984F-BA4B-BE617F2EC67A}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94D-4BD8-A7E4-1971F4853FA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{B39EC4F9-8B5E-234C-81C8-5ADEE06813DB}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94D-4BD8-A7E4-1971F4853FA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{723FE3A8-195D-8746-8528-82BC7BB2EAC8}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94D-4BD8-A7E4-1971F4853F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c:v>
                </c:pt>
                <c:pt idx="24">
                  <c:v>62.9</c:v>
                </c:pt>
                <c:pt idx="32">
                  <c:v>62.8</c:v>
                </c:pt>
              </c:numCache>
            </c:numRef>
          </c:xVal>
          <c:yVal>
            <c:numRef>
              <c:f>公会計指標分析・財政指標組合せ分析表!$BP$55:$DC$55</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B94D-4BD8-A7E4-1971F4853FAD}"/>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{8626E31E-6BC0-C840-9B0B-AE8856DBF51B}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514-49EE-A48E-07CAC6AA52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{B10F642B-123E-1942-8F04-85A9B5DD21FB}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14-49EE-A48E-07CAC6AA52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{00907F84-8874-BF43-BD94-4B95F94AEA8F}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14-49EE-A48E-07CAC6AA52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{809C0F79-15C2-CB41-80AF-4E3D543DF727}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14-49EE-A48E-07CAC6AA52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{5497074F-9956-B144-A8AA-9294DFE19ED3}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14-49EE-A48E-07CAC6AA521C}"/>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{7230BE00-68E7-3646-97A4-2E1737018A4F}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514-49EE-A48E-07CAC6AA521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{5EE46D32-C9C7-5C4E-967C-AAF57AE7FEFD}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514-49EE-A48E-07CAC6AA521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{9F34EE3D-3CF1-8A45-91F9-B0C849FD9C88}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514-49EE-A48E-07CAC6AA521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{616EEB6F-4E56-E74A-9A17-81730B385B2F}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514-49EE-A48E-07CAC6AA52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13.7</c:v>
                </c:pt>
                <c:pt idx="8">
                  <c:v>13.9</c:v>
                </c:pt>
                <c:pt idx="16">
                  <c:v>13.1</c:v>
                </c:pt>
                <c:pt idx="24">
                  <c:v>11.6</c:v>
                </c:pt>
                <c:pt idx="32">
                  <c:v>10.199999999999999</c:v>
                </c:pt>
              </c:numCache>
            </c:numRef>
          </c:xVal>
          <c:yVal>
            <c:numRef>
              <c:f>公会計指標分析・財政指標組合せ分析表!$BP$73:$DC$73</c:f>
              <c:numCache>
                <c:formatCode>#,##0.0;"▲ "#,##0.0</c:formatCode>
                <c:ptCount val="40"/>
                <c:pt idx="0">
                  <c:v>23.1</c:v>
                </c:pt>
                <c:pt idx="8">
                  <c:v>19.2</c:v>
                </c:pt>
                <c:pt idx="16">
                  <c:v>8.5</c:v>
                </c:pt>
              </c:numCache>
            </c:numRef>
          </c:yVal>
          <c:smooth val="0"/>
          <c:extLst>
            <c:ext xmlns:c16="http://schemas.microsoft.com/office/drawing/2014/chart" uri="{C3380CC4-5D6E-409C-BE32-E72D297353CC}">
              <c16:uniqueId val="{00000009-E514-49EE-A48E-07CAC6AA521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8920725772258097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{8861717A-77D0-E14A-A534-F1F0B0B3DFDD}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514-49EE-A48E-07CAC6AA521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{93C0A400-93DD-5641-A828-8E310AAF730A}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14-49EE-A48E-07CAC6AA52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{5DA214E3-55EE-434C-8291-7F3161E9B7E6}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14-49EE-A48E-07CAC6AA52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{EFFC6BC5-3806-2845-BC8B-9CAA0528653E}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14-49EE-A48E-07CAC6AA52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{D9403B25-172D-274E-87A1-F5971E05C934}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14-49EE-A48E-07CAC6AA521C}"/>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{8E5BD89F-5299-444F-B506-045AB29D6CA4}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514-49EE-A48E-07CAC6AA521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{0FC98764-127F-104C-AA63-C1988513E5C2}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514-49EE-A48E-07CAC6AA521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{3D0F7C52-B4A2-1747-A5B0-6D4875A25F87}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514-49EE-A48E-07CAC6AA521C}"/>
                </c:ext>
              </c:extLst>
            </c:dLbl>
            <c:dLbl>
              <c:idx val="32"/>
              <c:layout>
                <c:manualLayout>
                  <c:x val="0"/>
                  <c:y val="1.8920725772258097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{20AEC6AE-9BF8-844D-B572-697FAEB67504}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514-49EE-A48E-07CAC6AA52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7.9</c:v>
                </c:pt>
                <c:pt idx="24">
                  <c:v>8</c:v>
                </c:pt>
                <c:pt idx="32">
                  <c:v>8</c:v>
                </c:pt>
              </c:numCache>
            </c:numRef>
          </c:xVal>
          <c:yVal>
            <c:numRef>
              <c:f>公会計指標分析・財政指標組合せ分析表!$BP$77:$DC$77</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E514-49EE-A48E-07CAC6AA521C}"/>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0" i="0" baseline="0">
              <a:solidFill>
                <a:schemeClr val="dk1"/>
              </a:solidFill>
              <a:effectLst/>
              <a:latin typeface="+mn-lt"/>
              <a:ea typeface="+mn-ea"/>
              <a:cs typeface="+mn-cs"/>
            </a:rPr>
            <a:t>　</a:t>
          </a:r>
          <a:r>
            <a:rPr kumimoji="1" lang="ja-JP" altLang="en-US" sz="900" b="0" i="0" baseline="0">
              <a:solidFill>
                <a:schemeClr val="dk1"/>
              </a:solidFill>
              <a:effectLst/>
              <a:latin typeface="+mn-ea"/>
              <a:ea typeface="+mn-ea"/>
              <a:cs typeface="+mn-cs"/>
            </a:rPr>
            <a:t>分子のうち比率を増加させる要因となる元利償還金及び</a:t>
          </a:r>
          <a:r>
            <a:rPr kumimoji="1" lang="ja-JP" altLang="ja-JP" sz="900" b="0" i="0" baseline="0">
              <a:solidFill>
                <a:schemeClr val="dk1"/>
              </a:solidFill>
              <a:effectLst/>
              <a:latin typeface="+mn-ea"/>
              <a:ea typeface="+mn-ea"/>
              <a:cs typeface="+mn-cs"/>
            </a:rPr>
            <a:t>公営企業債の元利償還金に対する繰入金</a:t>
          </a:r>
          <a:r>
            <a:rPr kumimoji="1" lang="ja-JP" altLang="en-US" sz="900" b="0" i="0" baseline="0">
              <a:solidFill>
                <a:schemeClr val="dk1"/>
              </a:solidFill>
              <a:effectLst/>
              <a:latin typeface="+mn-ea"/>
              <a:ea typeface="+mn-ea"/>
              <a:cs typeface="+mn-cs"/>
            </a:rPr>
            <a:t>について、元利償還金は</a:t>
          </a:r>
          <a:r>
            <a:rPr kumimoji="1" lang="ja-JP" altLang="ja-JP" sz="900" b="0" i="0" baseline="0">
              <a:solidFill>
                <a:schemeClr val="dk1"/>
              </a:solidFill>
              <a:effectLst/>
              <a:latin typeface="+mn-ea"/>
              <a:ea typeface="+mn-ea"/>
              <a:cs typeface="+mn-cs"/>
            </a:rPr>
            <a:t>平成</a:t>
          </a:r>
          <a:r>
            <a:rPr kumimoji="1" lang="en-US" altLang="ja-JP" sz="900" b="0" i="0" baseline="0">
              <a:solidFill>
                <a:schemeClr val="dk1"/>
              </a:solidFill>
              <a:effectLst/>
              <a:latin typeface="+mn-ea"/>
              <a:ea typeface="+mn-ea"/>
              <a:cs typeface="+mn-cs"/>
            </a:rPr>
            <a:t>22</a:t>
          </a:r>
          <a:r>
            <a:rPr kumimoji="1" lang="ja-JP" altLang="ja-JP" sz="900" b="0" i="0" baseline="0">
              <a:solidFill>
                <a:schemeClr val="dk1"/>
              </a:solidFill>
              <a:effectLst/>
              <a:latin typeface="+mn-ea"/>
              <a:ea typeface="+mn-ea"/>
              <a:cs typeface="+mn-cs"/>
            </a:rPr>
            <a:t>年度に公債費負担適正化計画を策定以降、新規地方債の</a:t>
          </a:r>
          <a:r>
            <a:rPr kumimoji="1" lang="ja-JP" altLang="en-US" sz="900" b="0" i="0" baseline="0">
              <a:solidFill>
                <a:schemeClr val="dk1"/>
              </a:solidFill>
              <a:effectLst/>
              <a:latin typeface="+mn-ea"/>
              <a:ea typeface="+mn-ea"/>
              <a:cs typeface="+mn-cs"/>
            </a:rPr>
            <a:t>発行</a:t>
          </a:r>
          <a:r>
            <a:rPr kumimoji="1" lang="ja-JP" altLang="ja-JP" sz="900" b="0" i="0" baseline="0">
              <a:solidFill>
                <a:schemeClr val="dk1"/>
              </a:solidFill>
              <a:effectLst/>
              <a:latin typeface="+mn-ea"/>
              <a:ea typeface="+mn-ea"/>
              <a:cs typeface="+mn-cs"/>
            </a:rPr>
            <a:t>抑制</a:t>
          </a:r>
          <a:r>
            <a:rPr kumimoji="1" lang="ja-JP" altLang="en-US" sz="900" b="0" i="0" baseline="0">
              <a:solidFill>
                <a:schemeClr val="dk1"/>
              </a:solidFill>
              <a:effectLst/>
              <a:latin typeface="+mn-ea"/>
              <a:ea typeface="+mn-ea"/>
              <a:cs typeface="+mn-cs"/>
            </a:rPr>
            <a:t>など</a:t>
          </a:r>
          <a:r>
            <a:rPr kumimoji="1" lang="ja-JP" altLang="ja-JP" sz="900" b="0" i="0" baseline="0">
              <a:solidFill>
                <a:schemeClr val="dk1"/>
              </a:solidFill>
              <a:effectLst/>
              <a:latin typeface="+mn-ea"/>
              <a:ea typeface="+mn-ea"/>
              <a:cs typeface="+mn-cs"/>
            </a:rPr>
            <a:t>に努め</a:t>
          </a:r>
          <a:r>
            <a:rPr kumimoji="1" lang="ja-JP" altLang="en-US" sz="900" b="0" i="0" baseline="0">
              <a:solidFill>
                <a:schemeClr val="dk1"/>
              </a:solidFill>
              <a:effectLst/>
              <a:latin typeface="+mn-ea"/>
              <a:ea typeface="+mn-ea"/>
              <a:cs typeface="+mn-cs"/>
            </a:rPr>
            <a:t>て年々減少傾向にある。しかし、公共施設の老朽化が顕著となっており、今後は大規模改修の実施による地方債発行増加による元利償還金の増加が見込まれている。また、公営企業債の元利償還金に対する繰入金については、公営企業における老朽施設の更新が進められていることから、当該経費にかかる繰入金が増加傾向にあり、今後も増加が予想される。</a:t>
          </a:r>
          <a:endParaRPr kumimoji="1" lang="en-US" altLang="ja-JP" sz="900" b="0" i="0" baseline="0">
            <a:solidFill>
              <a:schemeClr val="dk1"/>
            </a:solidFill>
            <a:effectLst/>
            <a:latin typeface="+mn-ea"/>
            <a:ea typeface="+mn-ea"/>
            <a:cs typeface="+mn-cs"/>
          </a:endParaRPr>
        </a:p>
        <a:p>
          <a:r>
            <a:rPr kumimoji="1" lang="ja-JP" altLang="en-US" sz="900" b="0" i="0" baseline="0">
              <a:solidFill>
                <a:srgbClr val="FF0000"/>
              </a:solidFill>
              <a:effectLst/>
              <a:latin typeface="+mn-ea"/>
              <a:ea typeface="+mn-ea"/>
              <a:cs typeface="+mn-cs"/>
            </a:rPr>
            <a:t>　</a:t>
          </a:r>
          <a:r>
            <a:rPr kumimoji="1" lang="ja-JP" altLang="en-US" sz="900" b="0" i="0" baseline="0">
              <a:solidFill>
                <a:schemeClr val="tx1"/>
              </a:solidFill>
              <a:effectLst/>
              <a:latin typeface="+mn-ea"/>
              <a:ea typeface="+mn-ea"/>
              <a:cs typeface="+mn-cs"/>
            </a:rPr>
            <a:t>一方、分子のうち比率を減少させる要因となる算入公債費等については、特定財源となる公営住宅使用料が減少しているが、事業費補正により基準財政需要額に算入される公債費がそれを上回って増加しており、分子を減少させる方向へと働いた。</a:t>
          </a:r>
          <a:endParaRPr kumimoji="1" lang="en-US" altLang="ja-JP" sz="900" b="0" i="0" baseline="0">
            <a:solidFill>
              <a:schemeClr val="tx1"/>
            </a:solidFill>
            <a:effectLst/>
            <a:latin typeface="+mn-ea"/>
            <a:ea typeface="+mn-ea"/>
            <a:cs typeface="+mn-cs"/>
          </a:endParaRPr>
        </a:p>
        <a:p>
          <a:r>
            <a:rPr kumimoji="1" lang="ja-JP" altLang="en-US" sz="900" b="0" i="0" baseline="0">
              <a:solidFill>
                <a:schemeClr val="tx1"/>
              </a:solidFill>
              <a:effectLst/>
              <a:latin typeface="+mn-ea"/>
              <a:ea typeface="+mn-ea"/>
              <a:cs typeface="+mn-cs"/>
            </a:rPr>
            <a:t>　実質公債費比率の分子は、その時々の情勢に応じた施策も影響し、年度間の増減が大きく捕捉は困難であるが、方針としては</a:t>
          </a:r>
          <a:r>
            <a:rPr kumimoji="1" lang="ja-JP" altLang="ja-JP" sz="900" b="0" i="0" baseline="0">
              <a:solidFill>
                <a:schemeClr val="dk1"/>
              </a:solidFill>
              <a:effectLst/>
              <a:latin typeface="+mn-lt"/>
              <a:ea typeface="+mn-ea"/>
              <a:cs typeface="+mn-cs"/>
            </a:rPr>
            <a:t>長期的視点に立った計画的な財政運営</a:t>
          </a:r>
          <a:r>
            <a:rPr kumimoji="1" lang="ja-JP" altLang="en-US" sz="900" b="0" i="0" baseline="0">
              <a:solidFill>
                <a:schemeClr val="dk1"/>
              </a:solidFill>
              <a:effectLst/>
              <a:latin typeface="+mn-lt"/>
              <a:ea typeface="+mn-ea"/>
              <a:cs typeface="+mn-cs"/>
            </a:rPr>
            <a:t>により、</a:t>
          </a:r>
          <a:r>
            <a:rPr kumimoji="1" lang="ja-JP" altLang="ja-JP" sz="900" b="0" i="0" baseline="0">
              <a:solidFill>
                <a:schemeClr val="dk1"/>
              </a:solidFill>
              <a:effectLst/>
              <a:latin typeface="+mn-lt"/>
              <a:ea typeface="+mn-ea"/>
              <a:cs typeface="+mn-cs"/>
            </a:rPr>
            <a:t>実質公債費比率</a:t>
          </a:r>
          <a:r>
            <a:rPr kumimoji="1" lang="ja-JP" altLang="en-US" sz="900" b="0" i="0" baseline="0">
              <a:solidFill>
                <a:schemeClr val="dk1"/>
              </a:solidFill>
              <a:effectLst/>
              <a:latin typeface="+mn-lt"/>
              <a:ea typeface="+mn-ea"/>
              <a:cs typeface="+mn-cs"/>
            </a:rPr>
            <a:t>の低減に努めていく</a:t>
          </a:r>
          <a:r>
            <a:rPr kumimoji="1" lang="ja-JP" altLang="ja-JP" sz="900" b="0" i="0" baseline="0">
              <a:solidFill>
                <a:schemeClr val="dk1"/>
              </a:solidFill>
              <a:effectLst/>
              <a:latin typeface="+mn-lt"/>
              <a:ea typeface="+mn-ea"/>
              <a:cs typeface="+mn-cs"/>
            </a:rPr>
            <a:t>。</a:t>
          </a:r>
          <a:endParaRPr kumimoji="1" lang="ja-JP" altLang="en-US" sz="900">
            <a:solidFill>
              <a:schemeClr val="tx1"/>
            </a:solidFill>
            <a:latin typeface="+mn-ea"/>
            <a:ea typeface="+mn-ea"/>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記入すべき積立</a:t>
          </a:r>
          <a:r>
            <a:rPr kumimoji="1" lang="ja-JP" altLang="en-US" sz="1100" b="0" i="0" baseline="0">
              <a:solidFill>
                <a:schemeClr val="dk1"/>
              </a:solidFill>
              <a:effectLst/>
              <a:latin typeface="+mn-lt"/>
              <a:ea typeface="+mn-ea"/>
              <a:cs typeface="+mn-cs"/>
            </a:rPr>
            <a:t>て</a:t>
          </a:r>
          <a:r>
            <a:rPr kumimoji="1" lang="ja-JP" altLang="ja-JP" sz="1100" b="0" i="0" baseline="0">
              <a:solidFill>
                <a:schemeClr val="dk1"/>
              </a:solidFill>
              <a:effectLst/>
              <a:latin typeface="+mn-lt"/>
              <a:ea typeface="+mn-ea"/>
              <a:cs typeface="+mn-cs"/>
            </a:rPr>
            <a:t>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分子のうち比率を増加させる要因となる</a:t>
          </a:r>
          <a:r>
            <a:rPr kumimoji="1" lang="ja-JP" altLang="en-US" sz="900" b="0" i="0" baseline="0">
              <a:solidFill>
                <a:schemeClr val="dk1"/>
              </a:solidFill>
              <a:effectLst/>
              <a:latin typeface="+mn-lt"/>
              <a:ea typeface="+mn-ea"/>
              <a:cs typeface="+mn-cs"/>
            </a:rPr>
            <a:t>地方債残高については、</a:t>
          </a:r>
          <a:r>
            <a:rPr kumimoji="1" lang="ja-JP" altLang="ja-JP" sz="900" b="0" i="0" baseline="0">
              <a:solidFill>
                <a:schemeClr val="dk1"/>
              </a:solidFill>
              <a:effectLst/>
              <a:latin typeface="+mn-lt"/>
              <a:ea typeface="+mn-ea"/>
              <a:cs typeface="+mn-cs"/>
            </a:rPr>
            <a:t>平成</a:t>
          </a:r>
          <a:r>
            <a:rPr kumimoji="1" lang="en-US" altLang="ja-JP" sz="900" b="0" i="0" baseline="0">
              <a:solidFill>
                <a:schemeClr val="dk1"/>
              </a:solidFill>
              <a:effectLst/>
              <a:latin typeface="+mn-lt"/>
              <a:ea typeface="+mn-ea"/>
              <a:cs typeface="+mn-cs"/>
            </a:rPr>
            <a:t>19</a:t>
          </a:r>
          <a:r>
            <a:rPr kumimoji="1" lang="ja-JP" altLang="ja-JP" sz="900" b="0" i="0" baseline="0">
              <a:solidFill>
                <a:schemeClr val="dk1"/>
              </a:solidFill>
              <a:effectLst/>
              <a:latin typeface="+mn-lt"/>
              <a:ea typeface="+mn-ea"/>
              <a:cs typeface="+mn-cs"/>
            </a:rPr>
            <a:t>年</a:t>
          </a:r>
          <a:r>
            <a:rPr kumimoji="1" lang="en-US" altLang="ja-JP" sz="900" b="0" i="0" baseline="0">
              <a:solidFill>
                <a:schemeClr val="dk1"/>
              </a:solidFill>
              <a:effectLst/>
              <a:latin typeface="+mn-lt"/>
              <a:ea typeface="+mn-ea"/>
              <a:cs typeface="+mn-cs"/>
            </a:rPr>
            <a:t>10</a:t>
          </a:r>
          <a:r>
            <a:rPr kumimoji="1" lang="ja-JP" altLang="ja-JP" sz="900" b="0" i="0" baseline="0">
              <a:solidFill>
                <a:schemeClr val="dk1"/>
              </a:solidFill>
              <a:effectLst/>
              <a:latin typeface="+mn-lt"/>
              <a:ea typeface="+mn-ea"/>
              <a:cs typeface="+mn-cs"/>
            </a:rPr>
            <a:t>月の合併以降、財政健全化</a:t>
          </a:r>
          <a:r>
            <a:rPr kumimoji="1" lang="ja-JP" altLang="en-US" sz="900" b="0" i="0" baseline="0">
              <a:solidFill>
                <a:schemeClr val="dk1"/>
              </a:solidFill>
              <a:effectLst/>
              <a:latin typeface="+mn-lt"/>
              <a:ea typeface="+mn-ea"/>
              <a:cs typeface="+mn-cs"/>
            </a:rPr>
            <a:t>への</a:t>
          </a:r>
          <a:r>
            <a:rPr kumimoji="1" lang="ja-JP" altLang="ja-JP" sz="900" b="0" i="0" baseline="0">
              <a:solidFill>
                <a:schemeClr val="dk1"/>
              </a:solidFill>
              <a:effectLst/>
              <a:latin typeface="+mn-lt"/>
              <a:ea typeface="+mn-ea"/>
              <a:cs typeface="+mn-cs"/>
            </a:rPr>
            <a:t>取組</a:t>
          </a:r>
          <a:r>
            <a:rPr kumimoji="1" lang="ja-JP" altLang="en-US" sz="900" b="0" i="0" baseline="0">
              <a:solidFill>
                <a:schemeClr val="dk1"/>
              </a:solidFill>
              <a:effectLst/>
              <a:latin typeface="+mn-lt"/>
              <a:ea typeface="+mn-ea"/>
              <a:cs typeface="+mn-cs"/>
            </a:rPr>
            <a:t>みを強化しており、</a:t>
          </a:r>
          <a:r>
            <a:rPr kumimoji="1" lang="ja-JP" altLang="ja-JP" sz="900" b="0" i="0" baseline="0">
              <a:solidFill>
                <a:schemeClr val="dk1"/>
              </a:solidFill>
              <a:effectLst/>
              <a:latin typeface="+mn-lt"/>
              <a:ea typeface="+mn-ea"/>
              <a:cs typeface="+mn-cs"/>
            </a:rPr>
            <a:t>その効果</a:t>
          </a:r>
          <a:r>
            <a:rPr kumimoji="1" lang="ja-JP" altLang="en-US" sz="900" b="0" i="0" baseline="0">
              <a:solidFill>
                <a:schemeClr val="dk1"/>
              </a:solidFill>
              <a:effectLst/>
              <a:latin typeface="+mn-lt"/>
              <a:ea typeface="+mn-ea"/>
              <a:cs typeface="+mn-cs"/>
            </a:rPr>
            <a:t>もあって年々減少傾向にあり</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また、債務負担行為についても、平成７年度を始期とする約</a:t>
          </a:r>
          <a:r>
            <a:rPr kumimoji="1" lang="en-US" altLang="ja-JP" sz="900" b="0" i="0" baseline="0">
              <a:solidFill>
                <a:schemeClr val="dk1"/>
              </a:solidFill>
              <a:effectLst/>
              <a:latin typeface="+mn-lt"/>
              <a:ea typeface="+mn-ea"/>
              <a:cs typeface="+mn-cs"/>
            </a:rPr>
            <a:t>15</a:t>
          </a:r>
          <a:r>
            <a:rPr kumimoji="1" lang="ja-JP" altLang="en-US" sz="900" b="0" i="0" baseline="0">
              <a:solidFill>
                <a:schemeClr val="dk1"/>
              </a:solidFill>
              <a:effectLst/>
              <a:latin typeface="+mn-lt"/>
              <a:ea typeface="+mn-ea"/>
              <a:cs typeface="+mn-cs"/>
            </a:rPr>
            <a:t>億円の大規模基盤整備の終期が令和９年度までであることから減少を続けている。また、公営企業債等繰入見込額については、施設の老朽化による更新整備が計画されていることから増加が見込まれる。</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en-US" sz="900" b="0" i="0" baseline="0">
              <a:solidFill>
                <a:schemeClr val="dk1"/>
              </a:solidFill>
              <a:effectLst/>
              <a:latin typeface="+mn-lt"/>
              <a:ea typeface="+mn-ea"/>
              <a:cs typeface="+mn-cs"/>
            </a:rPr>
            <a:t>　一方、比率を減少させる要因である充当可能基金については、</a:t>
          </a:r>
          <a:r>
            <a:rPr kumimoji="1" lang="ja-JP" altLang="ja-JP" sz="900" b="0" i="0" baseline="0">
              <a:solidFill>
                <a:schemeClr val="dk1"/>
              </a:solidFill>
              <a:effectLst/>
              <a:latin typeface="+mn-lt"/>
              <a:ea typeface="+mn-ea"/>
              <a:cs typeface="+mn-cs"/>
            </a:rPr>
            <a:t>歳入確保の努力と事業の厳選等による</a:t>
          </a:r>
          <a:r>
            <a:rPr kumimoji="1" lang="ja-JP" altLang="en-US" sz="900" b="0" i="0" baseline="0">
              <a:solidFill>
                <a:schemeClr val="dk1"/>
              </a:solidFill>
              <a:effectLst/>
              <a:latin typeface="+mn-lt"/>
              <a:ea typeface="+mn-ea"/>
              <a:cs typeface="+mn-cs"/>
            </a:rPr>
            <a:t>歳出削減に取組み、決算剰余金を中心に基金への積立てを行っていることから増加傾向にあり、また、充当可能特定財源については、公営住宅使用料が減少傾向にあり、それに伴って減少している。</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en-US" sz="900" b="0" i="0" baseline="0">
              <a:solidFill>
                <a:schemeClr val="dk1"/>
              </a:solidFill>
              <a:effectLst/>
              <a:latin typeface="+mn-lt"/>
              <a:ea typeface="+mn-ea"/>
              <a:cs typeface="+mn-cs"/>
            </a:rPr>
            <a:t>　将来負担比率の分子は令和３年度からマイナスとなっているが、今後の状況としては、令和５年度から本格的に整備を行う</a:t>
          </a:r>
          <a:r>
            <a:rPr kumimoji="1" lang="ja-JP" altLang="ja-JP" sz="900" b="0" i="0" baseline="0">
              <a:solidFill>
                <a:schemeClr val="dk1"/>
              </a:solidFill>
              <a:effectLst/>
              <a:latin typeface="+mn-lt"/>
              <a:ea typeface="+mn-ea"/>
              <a:cs typeface="+mn-cs"/>
            </a:rPr>
            <a:t>ごみ処理施設整備</a:t>
          </a:r>
          <a:r>
            <a:rPr kumimoji="1" lang="ja-JP" altLang="en-US" sz="900" b="0" i="0" baseline="0">
              <a:solidFill>
                <a:schemeClr val="dk1"/>
              </a:solidFill>
              <a:effectLst/>
              <a:latin typeface="+mn-lt"/>
              <a:ea typeface="+mn-ea"/>
              <a:cs typeface="+mn-cs"/>
            </a:rPr>
            <a:t>やその後予定している多目的交流センター（仮称）整備などの大型事業、さらには</a:t>
          </a:r>
          <a:r>
            <a:rPr kumimoji="1" lang="ja-JP" altLang="ja-JP" sz="900" b="0" i="0" baseline="0">
              <a:solidFill>
                <a:schemeClr val="dk1"/>
              </a:solidFill>
              <a:effectLst/>
              <a:latin typeface="+mn-lt"/>
              <a:ea typeface="+mn-ea"/>
              <a:cs typeface="+mn-cs"/>
            </a:rPr>
            <a:t>老朽施設の大規模改修</a:t>
          </a:r>
          <a:r>
            <a:rPr kumimoji="1" lang="ja-JP" altLang="en-US" sz="900" b="0" i="0" baseline="0">
              <a:solidFill>
                <a:schemeClr val="dk1"/>
              </a:solidFill>
              <a:effectLst/>
              <a:latin typeface="+mn-lt"/>
              <a:ea typeface="+mn-ea"/>
              <a:cs typeface="+mn-cs"/>
            </a:rPr>
            <a:t>など</a:t>
          </a:r>
          <a:r>
            <a:rPr kumimoji="1" lang="ja-JP" altLang="ja-JP" sz="900" b="0" i="0" baseline="0">
              <a:solidFill>
                <a:schemeClr val="dk1"/>
              </a:solidFill>
              <a:effectLst/>
              <a:latin typeface="+mn-lt"/>
              <a:ea typeface="+mn-ea"/>
              <a:cs typeface="+mn-cs"/>
            </a:rPr>
            <a:t>多額の地方債発行</a:t>
          </a:r>
          <a:r>
            <a:rPr kumimoji="1" lang="ja-JP" altLang="en-US" sz="900" b="0" i="0" baseline="0">
              <a:solidFill>
                <a:schemeClr val="dk1"/>
              </a:solidFill>
              <a:effectLst/>
              <a:latin typeface="+mn-lt"/>
              <a:ea typeface="+mn-ea"/>
              <a:cs typeface="+mn-cs"/>
            </a:rPr>
            <a:t>が</a:t>
          </a:r>
          <a:r>
            <a:rPr kumimoji="1" lang="ja-JP" altLang="ja-JP" sz="900" b="0" i="0" baseline="0">
              <a:solidFill>
                <a:schemeClr val="dk1"/>
              </a:solidFill>
              <a:effectLst/>
              <a:latin typeface="+mn-lt"/>
              <a:ea typeface="+mn-ea"/>
              <a:cs typeface="+mn-cs"/>
            </a:rPr>
            <a:t>見込</a:t>
          </a:r>
          <a:r>
            <a:rPr kumimoji="1" lang="ja-JP" altLang="en-US" sz="900" b="0" i="0" baseline="0">
              <a:solidFill>
                <a:schemeClr val="dk1"/>
              </a:solidFill>
              <a:effectLst/>
              <a:latin typeface="+mn-lt"/>
              <a:ea typeface="+mn-ea"/>
              <a:cs typeface="+mn-cs"/>
            </a:rPr>
            <a:t>まれることによる</a:t>
          </a:r>
          <a:r>
            <a:rPr kumimoji="1" lang="ja-JP" altLang="ja-JP" sz="900" b="0" i="0" baseline="0">
              <a:solidFill>
                <a:schemeClr val="dk1"/>
              </a:solidFill>
              <a:effectLst/>
              <a:latin typeface="+mn-lt"/>
              <a:ea typeface="+mn-ea"/>
              <a:cs typeface="+mn-cs"/>
            </a:rPr>
            <a:t>地方債残高</a:t>
          </a:r>
          <a:r>
            <a:rPr kumimoji="1" lang="ja-JP" altLang="en-US" sz="900" b="0" i="0" baseline="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増加、一方で、</a:t>
          </a:r>
          <a:r>
            <a:rPr kumimoji="1" lang="ja-JP" altLang="en-US" sz="900" b="0" i="0" baseline="0">
              <a:solidFill>
                <a:schemeClr val="dk1"/>
              </a:solidFill>
              <a:effectLst/>
              <a:latin typeface="+mn-lt"/>
              <a:ea typeface="+mn-ea"/>
              <a:cs typeface="+mn-cs"/>
            </a:rPr>
            <a:t>各種公共施設整備などのための</a:t>
          </a:r>
          <a:r>
            <a:rPr kumimoji="1" lang="ja-JP" altLang="ja-JP" sz="900" b="0" i="0" baseline="0">
              <a:solidFill>
                <a:schemeClr val="dk1"/>
              </a:solidFill>
              <a:effectLst/>
              <a:latin typeface="+mn-lt"/>
              <a:ea typeface="+mn-ea"/>
              <a:cs typeface="+mn-cs"/>
            </a:rPr>
            <a:t>基金の取崩し</a:t>
          </a:r>
          <a:r>
            <a:rPr kumimoji="1" lang="ja-JP" altLang="en-US" sz="900" b="0" i="0" baseline="0">
              <a:solidFill>
                <a:schemeClr val="dk1"/>
              </a:solidFill>
              <a:effectLst/>
              <a:latin typeface="+mn-lt"/>
              <a:ea typeface="+mn-ea"/>
              <a:cs typeface="+mn-cs"/>
            </a:rPr>
            <a:t>が予想される</a:t>
          </a:r>
          <a:r>
            <a:rPr kumimoji="1" lang="ja-JP" altLang="ja-JP" sz="900" b="0" i="0" baseline="0">
              <a:solidFill>
                <a:schemeClr val="dk1"/>
              </a:solidFill>
              <a:effectLst/>
              <a:latin typeface="+mn-lt"/>
              <a:ea typeface="+mn-ea"/>
              <a:cs typeface="+mn-cs"/>
            </a:rPr>
            <a:t>ことから</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分子の増加が予想され</a:t>
          </a:r>
          <a:r>
            <a:rPr kumimoji="1" lang="ja-JP" altLang="en-US" sz="900" b="0" i="0" baseline="0">
              <a:solidFill>
                <a:schemeClr val="dk1"/>
              </a:solidFill>
              <a:effectLst/>
              <a:latin typeface="+mn-lt"/>
              <a:ea typeface="+mn-ea"/>
              <a:cs typeface="+mn-cs"/>
            </a:rPr>
            <a:t>る。</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en-US" sz="900" b="0" i="0" baseline="0">
              <a:solidFill>
                <a:schemeClr val="dk1"/>
              </a:solidFill>
              <a:effectLst/>
              <a:latin typeface="+mn-lt"/>
              <a:ea typeface="+mn-ea"/>
              <a:cs typeface="+mn-cs"/>
            </a:rPr>
            <a:t>　このような見通しを</a:t>
          </a:r>
          <a:r>
            <a:rPr kumimoji="1" lang="ja-JP" altLang="ja-JP" sz="900" b="0" i="0" baseline="0">
              <a:solidFill>
                <a:schemeClr val="dk1"/>
              </a:solidFill>
              <a:effectLst/>
              <a:latin typeface="+mn-lt"/>
              <a:ea typeface="+mn-ea"/>
              <a:cs typeface="+mn-cs"/>
            </a:rPr>
            <a:t>踏まえ、</a:t>
          </a:r>
          <a:r>
            <a:rPr kumimoji="1" lang="ja-JP" altLang="en-US" sz="900" b="0" i="0" baseline="0">
              <a:solidFill>
                <a:schemeClr val="dk1"/>
              </a:solidFill>
              <a:effectLst/>
              <a:latin typeface="+mn-lt"/>
              <a:ea typeface="+mn-ea"/>
              <a:cs typeface="+mn-cs"/>
            </a:rPr>
            <a:t>これまで同様に</a:t>
          </a:r>
          <a:r>
            <a:rPr kumimoji="1" lang="ja-JP" altLang="ja-JP" sz="900" b="0" i="0" baseline="0">
              <a:solidFill>
                <a:schemeClr val="dk1"/>
              </a:solidFill>
              <a:effectLst/>
              <a:latin typeface="+mn-lt"/>
              <a:ea typeface="+mn-ea"/>
              <a:cs typeface="+mn-cs"/>
            </a:rPr>
            <a:t>長期振興計画等の各種計画に基づい</a:t>
          </a:r>
          <a:r>
            <a:rPr kumimoji="1" lang="ja-JP" altLang="en-US" sz="900" b="0" i="0" baseline="0">
              <a:solidFill>
                <a:schemeClr val="dk1"/>
              </a:solidFill>
              <a:effectLst/>
              <a:latin typeface="+mn-lt"/>
              <a:ea typeface="+mn-ea"/>
              <a:cs typeface="+mn-cs"/>
            </a:rPr>
            <a:t>た</a:t>
          </a:r>
          <a:r>
            <a:rPr kumimoji="1" lang="ja-JP" altLang="ja-JP" sz="900" b="0" i="0" baseline="0">
              <a:solidFill>
                <a:schemeClr val="dk1"/>
              </a:solidFill>
              <a:effectLst/>
              <a:latin typeface="+mn-lt"/>
              <a:ea typeface="+mn-ea"/>
              <a:cs typeface="+mn-cs"/>
            </a:rPr>
            <a:t>長期的かつ計画的な</a:t>
          </a:r>
          <a:r>
            <a:rPr kumimoji="1" lang="ja-JP" altLang="en-US" sz="900" b="0" i="0" baseline="0">
              <a:solidFill>
                <a:schemeClr val="dk1"/>
              </a:solidFill>
              <a:effectLst/>
              <a:latin typeface="+mn-lt"/>
              <a:ea typeface="+mn-ea"/>
              <a:cs typeface="+mn-cs"/>
            </a:rPr>
            <a:t>視点での</a:t>
          </a:r>
          <a:r>
            <a:rPr kumimoji="1" lang="ja-JP" altLang="ja-JP" sz="900" b="0" i="0" baseline="0">
              <a:solidFill>
                <a:schemeClr val="dk1"/>
              </a:solidFill>
              <a:effectLst/>
              <a:latin typeface="+mn-lt"/>
              <a:ea typeface="+mn-ea"/>
              <a:cs typeface="+mn-cs"/>
            </a:rPr>
            <a:t>事業の厳選</a:t>
          </a:r>
          <a:r>
            <a:rPr kumimoji="1" lang="ja-JP" altLang="en-US" sz="900" b="0" i="0" baseline="0">
              <a:solidFill>
                <a:schemeClr val="dk1"/>
              </a:solidFill>
              <a:effectLst/>
              <a:latin typeface="+mn-lt"/>
              <a:ea typeface="+mn-ea"/>
              <a:cs typeface="+mn-cs"/>
            </a:rPr>
            <a:t>などによる</a:t>
          </a:r>
          <a:r>
            <a:rPr kumimoji="1" lang="ja-JP" altLang="ja-JP" sz="900" b="0" i="0" baseline="0">
              <a:solidFill>
                <a:schemeClr val="dk1"/>
              </a:solidFill>
              <a:effectLst/>
              <a:latin typeface="+mn-lt"/>
              <a:ea typeface="+mn-ea"/>
              <a:cs typeface="+mn-cs"/>
            </a:rPr>
            <a:t>財政健全化</a:t>
          </a:r>
          <a:r>
            <a:rPr kumimoji="1" lang="ja-JP" altLang="en-US" sz="900" b="0" i="0" baseline="0">
              <a:solidFill>
                <a:schemeClr val="dk1"/>
              </a:solidFill>
              <a:effectLst/>
              <a:latin typeface="+mn-lt"/>
              <a:ea typeface="+mn-ea"/>
              <a:cs typeface="+mn-cs"/>
            </a:rPr>
            <a:t>と町勢発展に向けた各種事業実施とのバランスを図りながら、町民が安全に安心して住み続けられるまちづくりに努めることとする。</a:t>
          </a:r>
          <a:endParaRPr lang="ja-JP" altLang="ja-JP" sz="9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鹿児島県屋久島町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・令和</a:t>
          </a:r>
          <a:r>
            <a:rPr kumimoji="1" lang="ja-JP" altLang="en-US" sz="1050" b="0" i="0" baseline="0">
              <a:solidFill>
                <a:schemeClr val="dk1"/>
              </a:solidFill>
              <a:effectLst/>
              <a:latin typeface="+mn-lt"/>
              <a:ea typeface="+mn-ea"/>
              <a:cs typeface="+mn-cs"/>
            </a:rPr>
            <a:t>４</a:t>
          </a:r>
          <a:r>
            <a:rPr kumimoji="1" lang="ja-JP" altLang="ja-JP" sz="1050" b="0" i="0" baseline="0">
              <a:solidFill>
                <a:schemeClr val="dk1"/>
              </a:solidFill>
              <a:effectLst/>
              <a:latin typeface="+mn-lt"/>
              <a:ea typeface="+mn-ea"/>
              <a:cs typeface="+mn-cs"/>
            </a:rPr>
            <a:t>年度末の基金残高は約</a:t>
          </a:r>
          <a:r>
            <a:rPr kumimoji="1" lang="en-US" altLang="ja-JP" sz="1050" b="0" i="0" baseline="0">
              <a:solidFill>
                <a:schemeClr val="dk1"/>
              </a:solidFill>
              <a:effectLst/>
              <a:latin typeface="+mn-lt"/>
              <a:ea typeface="+mn-ea"/>
              <a:cs typeface="+mn-cs"/>
            </a:rPr>
            <a:t>55.1</a:t>
          </a:r>
          <a:r>
            <a:rPr kumimoji="1" lang="ja-JP" altLang="ja-JP" sz="1050" b="0" i="0" baseline="0">
              <a:solidFill>
                <a:schemeClr val="dk1"/>
              </a:solidFill>
              <a:effectLst/>
              <a:latin typeface="+mn-lt"/>
              <a:ea typeface="+mn-ea"/>
              <a:cs typeface="+mn-cs"/>
            </a:rPr>
            <a:t>億円であり、前年度から約</a:t>
          </a:r>
          <a:r>
            <a:rPr kumimoji="1" lang="en-US" altLang="ja-JP" sz="1050" b="0" i="0" baseline="0">
              <a:solidFill>
                <a:schemeClr val="dk1"/>
              </a:solidFill>
              <a:effectLst/>
              <a:latin typeface="+mn-lt"/>
              <a:ea typeface="+mn-ea"/>
              <a:cs typeface="+mn-cs"/>
            </a:rPr>
            <a:t>5.9</a:t>
          </a:r>
          <a:r>
            <a:rPr kumimoji="1" lang="ja-JP" altLang="ja-JP" sz="1050" b="0" i="0" baseline="0">
              <a:solidFill>
                <a:schemeClr val="dk1"/>
              </a:solidFill>
              <a:effectLst/>
              <a:latin typeface="+mn-lt"/>
              <a:ea typeface="+mn-ea"/>
              <a:cs typeface="+mn-cs"/>
            </a:rPr>
            <a:t>億円の増となっている。これは、財政調整基金は約</a:t>
          </a:r>
          <a:r>
            <a:rPr kumimoji="1" lang="en-US" altLang="ja-JP" sz="1050" b="0" i="0" baseline="0">
              <a:solidFill>
                <a:schemeClr val="dk1"/>
              </a:solidFill>
              <a:effectLst/>
              <a:latin typeface="+mn-lt"/>
              <a:ea typeface="+mn-ea"/>
              <a:cs typeface="+mn-cs"/>
            </a:rPr>
            <a:t>0.4</a:t>
          </a:r>
          <a:r>
            <a:rPr kumimoji="1" lang="ja-JP" altLang="ja-JP" sz="1050" b="0" i="0" baseline="0">
              <a:solidFill>
                <a:schemeClr val="dk1"/>
              </a:solidFill>
              <a:effectLst/>
              <a:latin typeface="+mn-lt"/>
              <a:ea typeface="+mn-ea"/>
              <a:cs typeface="+mn-cs"/>
            </a:rPr>
            <a:t>億円の減となったものの、公共施設整備基金</a:t>
          </a:r>
          <a:r>
            <a:rPr kumimoji="1" lang="ja-JP" altLang="en-US" sz="1050" b="0" i="0" baseline="0">
              <a:solidFill>
                <a:schemeClr val="dk1"/>
              </a:solidFill>
              <a:effectLst/>
              <a:latin typeface="+mn-lt"/>
              <a:ea typeface="+mn-ea"/>
              <a:cs typeface="+mn-cs"/>
            </a:rPr>
            <a:t>が</a:t>
          </a:r>
          <a:r>
            <a:rPr kumimoji="1" lang="ja-JP" altLang="ja-JP" sz="1050" b="0" i="0" baseline="0">
              <a:solidFill>
                <a:schemeClr val="dk1"/>
              </a:solidFill>
              <a:effectLst/>
              <a:latin typeface="+mn-lt"/>
              <a:ea typeface="+mn-ea"/>
              <a:cs typeface="+mn-cs"/>
            </a:rPr>
            <a:t>約</a:t>
          </a:r>
          <a:r>
            <a:rPr kumimoji="1" lang="en-US" altLang="ja-JP" sz="1050" b="0" i="0" baseline="0">
              <a:solidFill>
                <a:schemeClr val="dk1"/>
              </a:solidFill>
              <a:effectLst/>
              <a:latin typeface="+mn-lt"/>
              <a:ea typeface="+mn-ea"/>
              <a:cs typeface="+mn-cs"/>
            </a:rPr>
            <a:t>6.3</a:t>
          </a:r>
          <a:r>
            <a:rPr kumimoji="1" lang="ja-JP" altLang="ja-JP" sz="1050" b="0" i="0" baseline="0">
              <a:solidFill>
                <a:schemeClr val="dk1"/>
              </a:solidFill>
              <a:effectLst/>
              <a:latin typeface="+mn-lt"/>
              <a:ea typeface="+mn-ea"/>
              <a:cs typeface="+mn-cs"/>
            </a:rPr>
            <a:t>億円、だいすき基金</a:t>
          </a:r>
          <a:r>
            <a:rPr kumimoji="1" lang="ja-JP" altLang="en-US" sz="1050" b="0" i="0" baseline="0">
              <a:solidFill>
                <a:schemeClr val="dk1"/>
              </a:solidFill>
              <a:effectLst/>
              <a:latin typeface="+mn-lt"/>
              <a:ea typeface="+mn-ea"/>
              <a:cs typeface="+mn-cs"/>
            </a:rPr>
            <a:t>で</a:t>
          </a:r>
          <a:r>
            <a:rPr kumimoji="1" lang="ja-JP" altLang="ja-JP" sz="1050" b="0" i="0" baseline="0">
              <a:solidFill>
                <a:schemeClr val="dk1"/>
              </a:solidFill>
              <a:effectLst/>
              <a:latin typeface="+mn-lt"/>
              <a:ea typeface="+mn-ea"/>
              <a:cs typeface="+mn-cs"/>
            </a:rPr>
            <a:t>約</a:t>
          </a:r>
          <a:r>
            <a:rPr kumimoji="1" lang="en-US" altLang="ja-JP" sz="1050" b="0" i="0" baseline="0">
              <a:solidFill>
                <a:schemeClr val="dk1"/>
              </a:solidFill>
              <a:effectLst/>
              <a:latin typeface="+mn-lt"/>
              <a:ea typeface="+mn-ea"/>
              <a:cs typeface="+mn-cs"/>
            </a:rPr>
            <a:t>0.2</a:t>
          </a:r>
          <a:r>
            <a:rPr kumimoji="1" lang="ja-JP" altLang="ja-JP" sz="1050" b="0" i="0" baseline="0">
              <a:solidFill>
                <a:schemeClr val="dk1"/>
              </a:solidFill>
              <a:effectLst/>
              <a:latin typeface="+mn-lt"/>
              <a:ea typeface="+mn-ea"/>
              <a:cs typeface="+mn-cs"/>
            </a:rPr>
            <a:t>億円増加したことが要因である。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・財政調整基</a:t>
          </a:r>
          <a:r>
            <a:rPr kumimoji="1" lang="ja-JP" altLang="en-US" sz="1050" b="0" i="0" baseline="0">
              <a:solidFill>
                <a:schemeClr val="dk1"/>
              </a:solidFill>
              <a:effectLst/>
              <a:latin typeface="+mn-lt"/>
              <a:ea typeface="+mn-ea"/>
              <a:cs typeface="+mn-cs"/>
            </a:rPr>
            <a:t>金</a:t>
          </a:r>
          <a:r>
            <a:rPr kumimoji="1" lang="ja-JP" altLang="ja-JP" sz="1050" b="0" i="0" baseline="0">
              <a:solidFill>
                <a:schemeClr val="dk1"/>
              </a:solidFill>
              <a:effectLst/>
              <a:latin typeface="+mn-lt"/>
              <a:ea typeface="+mn-ea"/>
              <a:cs typeface="+mn-cs"/>
            </a:rPr>
            <a:t>は、</a:t>
          </a:r>
          <a:r>
            <a:rPr kumimoji="1" lang="ja-JP" altLang="en-US" sz="1050" b="0" i="0" baseline="0">
              <a:solidFill>
                <a:schemeClr val="dk1"/>
              </a:solidFill>
              <a:effectLst/>
              <a:latin typeface="+mn-lt"/>
              <a:ea typeface="+mn-ea"/>
              <a:cs typeface="+mn-cs"/>
            </a:rPr>
            <a:t>当初予算において</a:t>
          </a:r>
          <a:r>
            <a:rPr kumimoji="1" lang="en-US" altLang="ja-JP" sz="1050" b="0" i="0" baseline="0">
              <a:solidFill>
                <a:schemeClr val="dk1"/>
              </a:solidFill>
              <a:effectLst/>
              <a:latin typeface="+mn-lt"/>
              <a:ea typeface="+mn-ea"/>
              <a:cs typeface="+mn-cs"/>
            </a:rPr>
            <a:t>2.4</a:t>
          </a:r>
          <a:r>
            <a:rPr kumimoji="1" lang="ja-JP" altLang="en-US" sz="1050" b="0" i="0" baseline="0">
              <a:solidFill>
                <a:schemeClr val="dk1"/>
              </a:solidFill>
              <a:effectLst/>
              <a:latin typeface="+mn-lt"/>
              <a:ea typeface="+mn-ea"/>
              <a:cs typeface="+mn-cs"/>
            </a:rPr>
            <a:t>億円程度の取崩予定での予算編成であったが、決算剰余金の積立て及び例年同様の</a:t>
          </a:r>
          <a:r>
            <a:rPr kumimoji="1" lang="ja-JP" altLang="ja-JP" sz="1050" b="0" i="0" baseline="0">
              <a:solidFill>
                <a:schemeClr val="dk1"/>
              </a:solidFill>
              <a:effectLst/>
              <a:latin typeface="+mn-lt"/>
              <a:ea typeface="+mn-ea"/>
              <a:cs typeface="+mn-cs"/>
            </a:rPr>
            <a:t>歳入確保と事務事業の精査などの</a:t>
          </a:r>
          <a:r>
            <a:rPr kumimoji="1" lang="ja-JP" altLang="en-US" sz="1050" b="0" i="0" baseline="0">
              <a:solidFill>
                <a:schemeClr val="dk1"/>
              </a:solidFill>
              <a:effectLst/>
              <a:latin typeface="+mn-lt"/>
              <a:ea typeface="+mn-ea"/>
              <a:cs typeface="+mn-cs"/>
            </a:rPr>
            <a:t>取組みにより、最終的に取崩額が積立金を</a:t>
          </a:r>
          <a:r>
            <a:rPr kumimoji="1" lang="en-US" altLang="ja-JP" sz="1050" b="0" i="0" baseline="0">
              <a:solidFill>
                <a:schemeClr val="dk1"/>
              </a:solidFill>
              <a:effectLst/>
              <a:latin typeface="+mn-lt"/>
              <a:ea typeface="+mn-ea"/>
              <a:cs typeface="+mn-cs"/>
            </a:rPr>
            <a:t>0.4</a:t>
          </a:r>
          <a:r>
            <a:rPr kumimoji="1" lang="ja-JP" altLang="en-US" sz="1050" b="0" i="0" baseline="0">
              <a:solidFill>
                <a:schemeClr val="dk1"/>
              </a:solidFill>
              <a:effectLst/>
              <a:latin typeface="+mn-lt"/>
              <a:ea typeface="+mn-ea"/>
              <a:cs typeface="+mn-cs"/>
            </a:rPr>
            <a:t>億円程度上回ったことから減額となった。</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・公共施設整備基金</a:t>
          </a:r>
          <a:r>
            <a:rPr kumimoji="1" lang="ja-JP" altLang="en-US" sz="1050" b="0" i="0" baseline="0">
              <a:solidFill>
                <a:schemeClr val="dk1"/>
              </a:solidFill>
              <a:effectLst/>
              <a:latin typeface="+mn-lt"/>
              <a:ea typeface="+mn-ea"/>
              <a:cs typeface="+mn-cs"/>
            </a:rPr>
            <a:t>について</a:t>
          </a:r>
          <a:r>
            <a:rPr kumimoji="1" lang="ja-JP" altLang="ja-JP" sz="1050" b="0" i="0" baseline="0">
              <a:solidFill>
                <a:schemeClr val="dk1"/>
              </a:solidFill>
              <a:effectLst/>
              <a:latin typeface="+mn-lt"/>
              <a:ea typeface="+mn-ea"/>
              <a:cs typeface="+mn-cs"/>
            </a:rPr>
            <a:t>は、令和７年度稼働を目指すごみ処理施設整備</a:t>
          </a:r>
          <a:r>
            <a:rPr kumimoji="1" lang="ja-JP" altLang="en-US" sz="1050" b="0" i="0" baseline="0">
              <a:solidFill>
                <a:schemeClr val="dk1"/>
              </a:solidFill>
              <a:effectLst/>
              <a:latin typeface="+mn-lt"/>
              <a:ea typeface="+mn-ea"/>
              <a:cs typeface="+mn-cs"/>
            </a:rPr>
            <a:t>や、その後に控える多目的交流センター（仮称）の整備、老朽施設の大規模改修等</a:t>
          </a:r>
          <a:r>
            <a:rPr kumimoji="1" lang="ja-JP" altLang="ja-JP" sz="1050" b="0" i="0" baseline="0">
              <a:solidFill>
                <a:schemeClr val="dk1"/>
              </a:solidFill>
              <a:effectLst/>
              <a:latin typeface="+mn-lt"/>
              <a:ea typeface="+mn-ea"/>
              <a:cs typeface="+mn-cs"/>
            </a:rPr>
            <a:t>に備えて積極的に積立てを行ったことにより増加した。</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・屋久島町だいすき基金は寄附金を財源</a:t>
          </a:r>
          <a:r>
            <a:rPr kumimoji="1" lang="ja-JP" altLang="en-US" sz="1050" b="0" i="0" baseline="0">
              <a:solidFill>
                <a:schemeClr val="dk1"/>
              </a:solidFill>
              <a:effectLst/>
              <a:latin typeface="+mn-lt"/>
              <a:ea typeface="+mn-ea"/>
              <a:cs typeface="+mn-cs"/>
            </a:rPr>
            <a:t>としている。</a:t>
          </a:r>
          <a:r>
            <a:rPr kumimoji="1" lang="ja-JP" altLang="ja-JP" sz="1050" b="0" i="0" baseline="0">
              <a:solidFill>
                <a:schemeClr val="dk1"/>
              </a:solidFill>
              <a:effectLst/>
              <a:latin typeface="+mn-lt"/>
              <a:ea typeface="+mn-ea"/>
              <a:cs typeface="+mn-cs"/>
            </a:rPr>
            <a:t>寄附金</a:t>
          </a:r>
          <a:r>
            <a:rPr kumimoji="1" lang="ja-JP" altLang="en-US" sz="1050" b="0" i="0" baseline="0">
              <a:solidFill>
                <a:schemeClr val="dk1"/>
              </a:solidFill>
              <a:effectLst/>
              <a:latin typeface="+mn-lt"/>
              <a:ea typeface="+mn-ea"/>
              <a:cs typeface="+mn-cs"/>
            </a:rPr>
            <a:t>は堅調に推移しているところであり、各種事業への積極的な活用も図ったことから</a:t>
          </a:r>
          <a:r>
            <a:rPr kumimoji="1" lang="en-US" altLang="ja-JP" sz="1050" b="0" i="0" baseline="0">
              <a:solidFill>
                <a:schemeClr val="dk1"/>
              </a:solidFill>
              <a:effectLst/>
              <a:latin typeface="+mn-lt"/>
              <a:ea typeface="+mn-ea"/>
              <a:cs typeface="+mn-cs"/>
            </a:rPr>
            <a:t>0.2</a:t>
          </a:r>
          <a:r>
            <a:rPr kumimoji="1" lang="ja-JP" altLang="en-US" sz="1050" b="0" i="0" baseline="0">
              <a:solidFill>
                <a:schemeClr val="dk1"/>
              </a:solidFill>
              <a:effectLst/>
              <a:latin typeface="+mn-lt"/>
              <a:ea typeface="+mn-ea"/>
              <a:cs typeface="+mn-cs"/>
            </a:rPr>
            <a:t>億円の増加となった</a:t>
          </a:r>
          <a:r>
            <a:rPr kumimoji="1" lang="ja-JP" altLang="ja-JP" sz="1050" b="0" i="0" baseline="0">
              <a:solidFill>
                <a:schemeClr val="dk1"/>
              </a:solidFill>
              <a:effectLst/>
              <a:latin typeface="+mn-lt"/>
              <a:ea typeface="+mn-ea"/>
              <a:cs typeface="+mn-cs"/>
            </a:rPr>
            <a:t>。</a:t>
          </a:r>
          <a:endParaRPr lang="ja-JP" altLang="ja-JP" sz="105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lt"/>
              <a:ea typeface="+mn-ea"/>
              <a:cs typeface="+mn-cs"/>
            </a:rPr>
            <a:t>・基金総額は、</a:t>
          </a:r>
          <a:r>
            <a:rPr kumimoji="1" lang="ja-JP" altLang="en-US" sz="1050" b="0" i="0" baseline="0">
              <a:solidFill>
                <a:schemeClr val="dk1"/>
              </a:solidFill>
              <a:effectLst/>
              <a:latin typeface="+mn-lt"/>
              <a:ea typeface="+mn-ea"/>
              <a:cs typeface="+mn-cs"/>
            </a:rPr>
            <a:t>平成</a:t>
          </a:r>
          <a:r>
            <a:rPr kumimoji="1" lang="en-US" altLang="ja-JP" sz="1050" b="0" i="0" baseline="0">
              <a:solidFill>
                <a:schemeClr val="dk1"/>
              </a:solidFill>
              <a:effectLst/>
              <a:latin typeface="+mn-lt"/>
              <a:ea typeface="+mn-ea"/>
              <a:cs typeface="+mn-cs"/>
            </a:rPr>
            <a:t>19</a:t>
          </a:r>
          <a:r>
            <a:rPr kumimoji="1" lang="ja-JP" altLang="en-US" sz="1050" b="0" i="0" baseline="0">
              <a:solidFill>
                <a:schemeClr val="dk1"/>
              </a:solidFill>
              <a:effectLst/>
              <a:latin typeface="+mn-lt"/>
              <a:ea typeface="+mn-ea"/>
              <a:cs typeface="+mn-cs"/>
            </a:rPr>
            <a:t>年</a:t>
          </a:r>
          <a:r>
            <a:rPr kumimoji="1" lang="en-US" altLang="ja-JP" sz="1050" b="0" i="0" baseline="0">
              <a:solidFill>
                <a:schemeClr val="dk1"/>
              </a:solidFill>
              <a:effectLst/>
              <a:latin typeface="+mn-lt"/>
              <a:ea typeface="+mn-ea"/>
              <a:cs typeface="+mn-cs"/>
            </a:rPr>
            <a:t>10</a:t>
          </a:r>
          <a:r>
            <a:rPr kumimoji="1" lang="ja-JP" altLang="en-US" sz="1050" b="0" i="0" baseline="0">
              <a:solidFill>
                <a:schemeClr val="dk1"/>
              </a:solidFill>
              <a:effectLst/>
              <a:latin typeface="+mn-lt"/>
              <a:ea typeface="+mn-ea"/>
              <a:cs typeface="+mn-cs"/>
            </a:rPr>
            <a:t>月の合併以降、</a:t>
          </a:r>
          <a:r>
            <a:rPr kumimoji="1" lang="ja-JP" altLang="ja-JP" sz="1050" b="0" i="0" baseline="0">
              <a:solidFill>
                <a:schemeClr val="dk1"/>
              </a:solidFill>
              <a:effectLst/>
              <a:latin typeface="+mn-lt"/>
              <a:ea typeface="+mn-ea"/>
              <a:cs typeface="+mn-cs"/>
            </a:rPr>
            <a:t>財政健全化</a:t>
          </a:r>
          <a:r>
            <a:rPr kumimoji="1" lang="ja-JP" altLang="en-US" sz="1050" b="0" i="0" baseline="0">
              <a:solidFill>
                <a:schemeClr val="dk1"/>
              </a:solidFill>
              <a:effectLst/>
              <a:latin typeface="+mn-lt"/>
              <a:ea typeface="+mn-ea"/>
              <a:cs typeface="+mn-cs"/>
            </a:rPr>
            <a:t>に向けての努力により</a:t>
          </a:r>
          <a:r>
            <a:rPr kumimoji="1" lang="ja-JP" altLang="ja-JP" sz="1050" b="0" i="0" baseline="0">
              <a:solidFill>
                <a:schemeClr val="dk1"/>
              </a:solidFill>
              <a:effectLst/>
              <a:latin typeface="+mn-lt"/>
              <a:ea typeface="+mn-ea"/>
              <a:cs typeface="+mn-cs"/>
            </a:rPr>
            <a:t>年々増加して</a:t>
          </a:r>
          <a:r>
            <a:rPr kumimoji="1" lang="ja-JP" altLang="en-US" sz="1050" b="0" i="0" baseline="0">
              <a:solidFill>
                <a:schemeClr val="dk1"/>
              </a:solidFill>
              <a:effectLst/>
              <a:latin typeface="+mn-lt"/>
              <a:ea typeface="+mn-ea"/>
              <a:cs typeface="+mn-cs"/>
            </a:rPr>
            <a:t>いる。</a:t>
          </a:r>
          <a:r>
            <a:rPr kumimoji="1" lang="ja-JP" altLang="ja-JP" sz="1050" b="0" i="0" baseline="0">
              <a:solidFill>
                <a:schemeClr val="dk1"/>
              </a:solidFill>
              <a:effectLst/>
              <a:latin typeface="+mn-lt"/>
              <a:ea typeface="+mn-ea"/>
              <a:cs typeface="+mn-cs"/>
            </a:rPr>
            <a:t>令和</a:t>
          </a:r>
          <a:r>
            <a:rPr kumimoji="1" lang="ja-JP" altLang="en-US" sz="1050" b="0" i="0" baseline="0">
              <a:solidFill>
                <a:schemeClr val="dk1"/>
              </a:solidFill>
              <a:effectLst/>
              <a:latin typeface="+mn-lt"/>
              <a:ea typeface="+mn-ea"/>
              <a:cs typeface="+mn-cs"/>
            </a:rPr>
            <a:t>４</a:t>
          </a:r>
          <a:r>
            <a:rPr kumimoji="1" lang="ja-JP" altLang="ja-JP" sz="1050" b="0" i="0" baseline="0">
              <a:solidFill>
                <a:schemeClr val="dk1"/>
              </a:solidFill>
              <a:effectLst/>
              <a:latin typeface="+mn-lt"/>
              <a:ea typeface="+mn-ea"/>
              <a:cs typeface="+mn-cs"/>
            </a:rPr>
            <a:t>年度決算では標準財政規模の</a:t>
          </a:r>
          <a:r>
            <a:rPr kumimoji="1" lang="en-US" altLang="ja-JP" sz="1050" b="0" i="0" baseline="0">
              <a:solidFill>
                <a:schemeClr val="dk1"/>
              </a:solidFill>
              <a:effectLst/>
              <a:latin typeface="+mn-lt"/>
              <a:ea typeface="+mn-ea"/>
              <a:cs typeface="+mn-cs"/>
            </a:rPr>
            <a:t>87.9</a:t>
          </a:r>
          <a:r>
            <a:rPr kumimoji="1" lang="ja-JP" altLang="ja-JP" sz="1050" b="0" i="0" baseline="0">
              <a:solidFill>
                <a:schemeClr val="dk1"/>
              </a:solidFill>
              <a:effectLst/>
              <a:latin typeface="+mn-lt"/>
              <a:ea typeface="+mn-ea"/>
              <a:cs typeface="+mn-cs"/>
            </a:rPr>
            <a:t>％となっている。財政調整基金は</a:t>
          </a:r>
          <a:r>
            <a:rPr kumimoji="1" lang="ja-JP" altLang="en-US" sz="1050" b="0" i="0" baseline="0">
              <a:solidFill>
                <a:schemeClr val="dk1"/>
              </a:solidFill>
              <a:effectLst/>
              <a:latin typeface="+mn-lt"/>
              <a:ea typeface="+mn-ea"/>
              <a:cs typeface="+mn-cs"/>
            </a:rPr>
            <a:t>、その目的が</a:t>
          </a:r>
          <a:r>
            <a:rPr kumimoji="1" lang="ja-JP" altLang="ja-JP" sz="1050" b="0" i="0" baseline="0">
              <a:solidFill>
                <a:schemeClr val="dk1"/>
              </a:solidFill>
              <a:effectLst/>
              <a:latin typeface="+mn-lt"/>
              <a:ea typeface="+mn-ea"/>
              <a:cs typeface="+mn-cs"/>
            </a:rPr>
            <a:t>年度間の財源の不均衡を調整するため</a:t>
          </a:r>
          <a:r>
            <a:rPr kumimoji="1" lang="ja-JP" altLang="en-US" sz="1050" b="0" i="0" baseline="0">
              <a:solidFill>
                <a:schemeClr val="dk1"/>
              </a:solidFill>
              <a:effectLst/>
              <a:latin typeface="+mn-lt"/>
              <a:ea typeface="+mn-ea"/>
              <a:cs typeface="+mn-cs"/>
            </a:rPr>
            <a:t>のものであり</a:t>
          </a:r>
          <a:r>
            <a:rPr kumimoji="1" lang="ja-JP" altLang="ja-JP" sz="1050" b="0" i="0" baseline="0">
              <a:solidFill>
                <a:schemeClr val="dk1"/>
              </a:solidFill>
              <a:effectLst/>
              <a:latin typeface="+mn-lt"/>
              <a:ea typeface="+mn-ea"/>
              <a:cs typeface="+mn-cs"/>
            </a:rPr>
            <a:t>、また、特定目的基金は定めた目的のために</a:t>
          </a:r>
          <a:r>
            <a:rPr kumimoji="1" lang="ja-JP" altLang="en-US" sz="1050" b="0" i="0" baseline="0">
              <a:solidFill>
                <a:schemeClr val="dk1"/>
              </a:solidFill>
              <a:effectLst/>
              <a:latin typeface="+mn-lt"/>
              <a:ea typeface="+mn-ea"/>
              <a:cs typeface="+mn-cs"/>
            </a:rPr>
            <a:t>有効に活用されるべき</a:t>
          </a:r>
          <a:r>
            <a:rPr kumimoji="1" lang="ja-JP" altLang="ja-JP" sz="1050" b="0" i="0" baseline="0">
              <a:solidFill>
                <a:schemeClr val="dk1"/>
              </a:solidFill>
              <a:effectLst/>
              <a:latin typeface="+mn-lt"/>
              <a:ea typeface="+mn-ea"/>
              <a:cs typeface="+mn-cs"/>
            </a:rPr>
            <a:t>ものであることから、</a:t>
          </a:r>
          <a:r>
            <a:rPr kumimoji="1" lang="ja-JP" altLang="en-US" sz="1050" b="0" i="0" baseline="0">
              <a:solidFill>
                <a:schemeClr val="dk1"/>
              </a:solidFill>
              <a:effectLst/>
              <a:latin typeface="+mn-lt"/>
              <a:ea typeface="+mn-ea"/>
              <a:cs typeface="+mn-cs"/>
            </a:rPr>
            <a:t>常に一定した住民サービスに心がけるとともに、</a:t>
          </a:r>
          <a:r>
            <a:rPr kumimoji="1" lang="ja-JP" altLang="ja-JP" sz="1050" b="0" i="0" baseline="0">
              <a:solidFill>
                <a:schemeClr val="dk1"/>
              </a:solidFill>
              <a:effectLst/>
              <a:latin typeface="+mn-lt"/>
              <a:ea typeface="+mn-ea"/>
              <a:cs typeface="+mn-cs"/>
            </a:rPr>
            <a:t>それぞれの目的</a:t>
          </a:r>
          <a:r>
            <a:rPr kumimoji="1" lang="ja-JP" altLang="en-US" sz="1050" b="0" i="0" baseline="0">
              <a:solidFill>
                <a:schemeClr val="dk1"/>
              </a:solidFill>
              <a:effectLst/>
              <a:latin typeface="+mn-lt"/>
              <a:ea typeface="+mn-ea"/>
              <a:cs typeface="+mn-cs"/>
            </a:rPr>
            <a:t>のために</a:t>
          </a:r>
          <a:r>
            <a:rPr kumimoji="1" lang="ja-JP" altLang="ja-JP" sz="1050" b="0" i="0" baseline="0">
              <a:solidFill>
                <a:schemeClr val="dk1"/>
              </a:solidFill>
              <a:effectLst/>
              <a:latin typeface="+mn-lt"/>
              <a:ea typeface="+mn-ea"/>
              <a:cs typeface="+mn-cs"/>
            </a:rPr>
            <a:t>慎重かつ効果的な活用に努める必要がある。</a:t>
          </a:r>
          <a:r>
            <a:rPr kumimoji="1" lang="ja-JP" altLang="en-US" sz="1050" b="0" i="0" baseline="0">
              <a:solidFill>
                <a:schemeClr val="dk1"/>
              </a:solidFill>
              <a:effectLst/>
              <a:latin typeface="+mn-lt"/>
              <a:ea typeface="+mn-ea"/>
              <a:cs typeface="+mn-cs"/>
            </a:rPr>
            <a:t>本町はこれまで財政健全化を最優先にして大規模な施設整備等を控えてきたこともあって施設の老朽化が進んでいる現状がある。コロナ禍から平時への転換が進みつつあることや</a:t>
          </a:r>
          <a:r>
            <a:rPr kumimoji="1" lang="ja-JP" altLang="ja-JP" sz="1050" b="0" i="0" baseline="0">
              <a:solidFill>
                <a:schemeClr val="dk1"/>
              </a:solidFill>
              <a:effectLst/>
              <a:latin typeface="+mn-lt"/>
              <a:ea typeface="+mn-ea"/>
              <a:cs typeface="+mn-cs"/>
            </a:rPr>
            <a:t>、複雑化かつ多様化</a:t>
          </a:r>
          <a:r>
            <a:rPr kumimoji="1" lang="ja-JP" altLang="en-US" sz="1050" b="0" i="0" baseline="0">
              <a:solidFill>
                <a:schemeClr val="dk1"/>
              </a:solidFill>
              <a:effectLst/>
              <a:latin typeface="+mn-lt"/>
              <a:ea typeface="+mn-ea"/>
              <a:cs typeface="+mn-cs"/>
            </a:rPr>
            <a:t>が進んでいる住民ニーズ</a:t>
          </a:r>
          <a:r>
            <a:rPr kumimoji="1" lang="ja-JP" altLang="ja-JP" sz="1050" b="0" i="0" baseline="0">
              <a:solidFill>
                <a:schemeClr val="dk1"/>
              </a:solidFill>
              <a:effectLst/>
              <a:latin typeface="+mn-lt"/>
              <a:ea typeface="+mn-ea"/>
              <a:cs typeface="+mn-cs"/>
            </a:rPr>
            <a:t>、さらには、</a:t>
          </a:r>
          <a:r>
            <a:rPr kumimoji="1" lang="ja-JP" altLang="en-US" sz="1050" b="0" i="0" baseline="0">
              <a:solidFill>
                <a:schemeClr val="dk1"/>
              </a:solidFill>
              <a:effectLst/>
              <a:latin typeface="+mn-lt"/>
              <a:ea typeface="+mn-ea"/>
              <a:cs typeface="+mn-cs"/>
            </a:rPr>
            <a:t>時代に即応した施策の展開など、町民にとって住みやすく、さらには、次代を担う子供たちが夢や希望を持つことができるまちづくりに資するよう効果的な</a:t>
          </a:r>
          <a:r>
            <a:rPr kumimoji="1" lang="ja-JP" altLang="ja-JP" sz="1050" b="0" i="0" baseline="0">
              <a:solidFill>
                <a:schemeClr val="dk1"/>
              </a:solidFill>
              <a:effectLst/>
              <a:latin typeface="+mn-lt"/>
              <a:ea typeface="+mn-ea"/>
              <a:cs typeface="+mn-cs"/>
            </a:rPr>
            <a:t>基金の活用を図っていくこととする。</a:t>
          </a:r>
          <a:endParaRPr lang="ja-JP" altLang="ja-JP" sz="105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・屋久島町公共施設整備基金：公共施設の新設や改修などに要する経費の財源に充てることを目的として設置。国県</a:t>
          </a:r>
          <a:r>
            <a:rPr kumimoji="1" lang="ja-JP" altLang="en-US" sz="1050" b="0" i="0" baseline="0">
              <a:solidFill>
                <a:schemeClr val="dk1"/>
              </a:solidFill>
              <a:effectLst/>
              <a:latin typeface="+mn-lt"/>
              <a:ea typeface="+mn-ea"/>
              <a:cs typeface="+mn-cs"/>
            </a:rPr>
            <a:t>支出金</a:t>
          </a:r>
          <a:r>
            <a:rPr kumimoji="1" lang="ja-JP" altLang="ja-JP" sz="1050" b="0" i="0" baseline="0">
              <a:solidFill>
                <a:schemeClr val="dk1"/>
              </a:solidFill>
              <a:effectLst/>
              <a:latin typeface="+mn-lt"/>
              <a:ea typeface="+mn-ea"/>
              <a:cs typeface="+mn-cs"/>
            </a:rPr>
            <a:t>や地方債では賄えない事業費の財源として活用。</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・屋久島町だいすき基金：本町へ寄附された「だいすき寄附金」（ふるさと納税）を適正に管理運用するために設置。環境保全対策や活性化に関する事業の財源として活用。</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・屋久島町旧支所周辺にぎわい創出事業基金：旧町の本庁舎（旧支所）取壊しに伴って閑散とする跡地周辺地域に新たなにぎわいを創出するための事業の財源として活用。　</a:t>
          </a:r>
          <a:endParaRPr lang="ja-JP" altLang="ja-JP" sz="1050">
            <a:effectLst/>
          </a:endParaRPr>
        </a:p>
        <a:p>
          <a:pPr eaLnBrk="1" fontAlgn="auto" latinLnBrk="0" hangingPunct="1"/>
          <a:r>
            <a:rPr kumimoji="1" lang="ja-JP" altLang="ja-JP" sz="1100" b="0" i="0" baseline="0">
              <a:solidFill>
                <a:schemeClr val="dk1"/>
              </a:solidFill>
              <a:effectLst/>
              <a:latin typeface="+mn-lt"/>
              <a:ea typeface="+mn-ea"/>
              <a:cs typeface="+mn-cs"/>
            </a:rPr>
            <a:t>・屋久島町未来につなぐ森林づくり基金：</a:t>
          </a:r>
          <a:r>
            <a:rPr lang="ja-JP" altLang="ja-JP" sz="1100" b="0" i="0">
              <a:solidFill>
                <a:schemeClr val="dk1"/>
              </a:solidFill>
              <a:effectLst/>
              <a:latin typeface="+mn-lt"/>
              <a:ea typeface="+mn-ea"/>
              <a:cs typeface="+mn-cs"/>
            </a:rPr>
            <a:t>間伐や人材育成、担い手の確保、木材利用の促進や普及啓発等の森林整備及びその促進を図るための事業の財源として活用。</a:t>
          </a:r>
          <a:endParaRPr lang="en-US" altLang="ja-JP" sz="1100" b="0" i="0">
            <a:solidFill>
              <a:schemeClr val="dk1"/>
            </a:solidFill>
            <a:effectLst/>
            <a:latin typeface="+mn-lt"/>
            <a:ea typeface="+mn-ea"/>
            <a:cs typeface="+mn-cs"/>
          </a:endParaRPr>
        </a:p>
        <a:p>
          <a:pPr eaLnBrk="1" fontAlgn="auto" latinLnBrk="0" hangingPunct="1"/>
          <a:r>
            <a:rPr kumimoji="1" lang="ja-JP" altLang="ja-JP" sz="1050" b="0" i="0" baseline="0">
              <a:solidFill>
                <a:schemeClr val="dk1"/>
              </a:solidFill>
              <a:effectLst/>
              <a:latin typeface="+mn-lt"/>
              <a:ea typeface="+mn-ea"/>
              <a:cs typeface="+mn-cs"/>
            </a:rPr>
            <a:t>・屋久島町岩崎育英奨学基金：</a:t>
          </a:r>
          <a:r>
            <a:rPr lang="ja-JP" altLang="ja-JP" sz="1050" b="0" i="0" baseline="0">
              <a:solidFill>
                <a:schemeClr val="dk1"/>
              </a:solidFill>
              <a:effectLst/>
              <a:latin typeface="+mn-lt"/>
              <a:ea typeface="+mn-ea"/>
              <a:cs typeface="+mn-cs"/>
            </a:rPr>
            <a:t>育英奨学資金としての貸与又は青少年研修費として運用する</a:t>
          </a:r>
          <a:r>
            <a:rPr kumimoji="1" lang="ja-JP" altLang="ja-JP" sz="1050" b="0" i="0" baseline="0">
              <a:solidFill>
                <a:schemeClr val="dk1"/>
              </a:solidFill>
              <a:effectLst/>
              <a:latin typeface="+mn-lt"/>
              <a:ea typeface="+mn-ea"/>
              <a:cs typeface="+mn-cs"/>
            </a:rPr>
            <a:t>事業の財源として活用。　</a:t>
          </a:r>
          <a:endParaRPr lang="ja-JP" altLang="ja-JP" sz="105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・屋久島町公共施設整備基金：公共施設改修等のための財源としたが、令和７年度稼働を目指すごみ処理施設の整備</a:t>
          </a:r>
          <a:r>
            <a:rPr kumimoji="1" lang="ja-JP" altLang="en-US" sz="1050" b="0" i="0" baseline="0">
              <a:solidFill>
                <a:schemeClr val="dk1"/>
              </a:solidFill>
              <a:effectLst/>
              <a:latin typeface="+mn-lt"/>
              <a:ea typeface="+mn-ea"/>
              <a:cs typeface="+mn-cs"/>
            </a:rPr>
            <a:t>やその後の多目的交流センター</a:t>
          </a:r>
          <a:r>
            <a:rPr kumimoji="1" lang="en-US"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仮称</a:t>
          </a:r>
          <a:r>
            <a:rPr kumimoji="1" lang="en-US"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整備</a:t>
          </a:r>
          <a:r>
            <a:rPr kumimoji="1" lang="ja-JP" altLang="ja-JP" sz="1050" b="0" i="0" baseline="0">
              <a:solidFill>
                <a:schemeClr val="dk1"/>
              </a:solidFill>
              <a:effectLst/>
              <a:latin typeface="+mn-lt"/>
              <a:ea typeface="+mn-ea"/>
              <a:cs typeface="+mn-cs"/>
            </a:rPr>
            <a:t>等を</a:t>
          </a:r>
          <a:r>
            <a:rPr kumimoji="1" lang="ja-JP" altLang="en-US" sz="1050" b="0" i="0" baseline="0">
              <a:solidFill>
                <a:schemeClr val="dk1"/>
              </a:solidFill>
              <a:effectLst/>
              <a:latin typeface="+mn-lt"/>
              <a:ea typeface="+mn-ea"/>
              <a:cs typeface="+mn-cs"/>
            </a:rPr>
            <a:t>目的と</a:t>
          </a:r>
          <a:r>
            <a:rPr kumimoji="1" lang="ja-JP" altLang="ja-JP" sz="1050" b="0" i="0" baseline="0">
              <a:solidFill>
                <a:schemeClr val="dk1"/>
              </a:solidFill>
              <a:effectLst/>
              <a:latin typeface="+mn-lt"/>
              <a:ea typeface="+mn-ea"/>
              <a:cs typeface="+mn-cs"/>
            </a:rPr>
            <a:t>して積立てを行ったことから増加。</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・屋久島町だいすき基金：基金活用事業の財源としたが、寄付金額が活用額を上回ったことから増加。</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lt"/>
              <a:ea typeface="+mn-ea"/>
              <a:cs typeface="+mn-cs"/>
            </a:rPr>
            <a:t>・屋久島町旧支所周辺にぎわい創出事業基金：</a:t>
          </a:r>
          <a:r>
            <a:rPr kumimoji="1" lang="ja-JP" altLang="en-US" sz="1050" b="0" i="0" baseline="0">
              <a:solidFill>
                <a:schemeClr val="dk1"/>
              </a:solidFill>
              <a:effectLst/>
              <a:latin typeface="+mn-lt"/>
              <a:ea typeface="+mn-ea"/>
              <a:cs typeface="+mn-cs"/>
            </a:rPr>
            <a:t>実施事業の検討段階であり</a:t>
          </a:r>
          <a:r>
            <a:rPr kumimoji="1" lang="ja-JP" altLang="ja-JP" sz="1100" b="0" i="0" baseline="0">
              <a:solidFill>
                <a:schemeClr val="dk1"/>
              </a:solidFill>
              <a:effectLst/>
              <a:latin typeface="+mn-lt"/>
              <a:ea typeface="+mn-ea"/>
              <a:cs typeface="+mn-cs"/>
            </a:rPr>
            <a:t>活用までには至らなかったために預金利子のみ増加。</a:t>
          </a:r>
          <a:endParaRPr lang="ja-JP" altLang="ja-JP" sz="1050">
            <a:effectLst/>
          </a:endParaRPr>
        </a:p>
        <a:p>
          <a:pPr eaLnBrk="1" fontAlgn="auto" latinLnBrk="0" hangingPunct="1"/>
          <a:r>
            <a:rPr kumimoji="1" lang="ja-JP" altLang="ja-JP" sz="1100" b="0" i="0" baseline="0">
              <a:solidFill>
                <a:schemeClr val="dk1"/>
              </a:solidFill>
              <a:effectLst/>
              <a:latin typeface="+mn-lt"/>
              <a:ea typeface="+mn-ea"/>
              <a:cs typeface="+mn-cs"/>
            </a:rPr>
            <a:t>・屋久島町未来につなぐ森林づくり基金：基金活用事業の財源としたが、森林環境譲与税の額が活用額を上回ったことから増加。</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050" b="0" i="0" baseline="0">
              <a:solidFill>
                <a:schemeClr val="dk1"/>
              </a:solidFill>
              <a:effectLst/>
              <a:latin typeface="+mn-lt"/>
              <a:ea typeface="+mn-ea"/>
              <a:cs typeface="+mn-cs"/>
            </a:rPr>
            <a:t>・屋久島町岩崎育英奨学基金：当基金の活用までには至らなかったために預金利子のみ増加。</a:t>
          </a:r>
          <a:endParaRPr lang="ja-JP" altLang="ja-JP" sz="105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・屋久島町公共施設整備基金：令和７年度稼働を目指すごみ処理施設の整備事業</a:t>
          </a:r>
          <a:r>
            <a:rPr kumimoji="1" lang="ja-JP" altLang="en-US" sz="105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その後</a:t>
          </a:r>
          <a:r>
            <a:rPr kumimoji="1" lang="ja-JP" altLang="en-US" sz="1100" b="0" i="0" baseline="0">
              <a:solidFill>
                <a:schemeClr val="dk1"/>
              </a:solidFill>
              <a:effectLst/>
              <a:latin typeface="+mn-lt"/>
              <a:ea typeface="+mn-ea"/>
              <a:cs typeface="+mn-cs"/>
            </a:rPr>
            <a:t>に予定する</a:t>
          </a:r>
          <a:r>
            <a:rPr kumimoji="1" lang="ja-JP" altLang="ja-JP" sz="1100" b="0" i="0" baseline="0">
              <a:solidFill>
                <a:schemeClr val="dk1"/>
              </a:solidFill>
              <a:effectLst/>
              <a:latin typeface="+mn-lt"/>
              <a:ea typeface="+mn-ea"/>
              <a:cs typeface="+mn-cs"/>
            </a:rPr>
            <a:t>多目的交流センター</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仮称</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整備</a:t>
          </a:r>
          <a:r>
            <a:rPr kumimoji="1" lang="ja-JP" altLang="en-US" sz="1100" b="0" i="0" baseline="0">
              <a:solidFill>
                <a:schemeClr val="dk1"/>
              </a:solidFill>
              <a:effectLst/>
              <a:latin typeface="+mn-lt"/>
              <a:ea typeface="+mn-ea"/>
              <a:cs typeface="+mn-cs"/>
            </a:rPr>
            <a:t>及び</a:t>
          </a:r>
          <a:r>
            <a:rPr kumimoji="1" lang="ja-JP" altLang="ja-JP" sz="1050" b="0" i="0" baseline="0">
              <a:solidFill>
                <a:schemeClr val="dk1"/>
              </a:solidFill>
              <a:effectLst/>
              <a:latin typeface="+mn-lt"/>
              <a:ea typeface="+mn-ea"/>
              <a:cs typeface="+mn-cs"/>
            </a:rPr>
            <a:t>老朽施設等の整備、改修等に活用。</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・屋久島町だいすき基金：全国から寄せられる好意に応えるべく、基金活用事業の積極的な拡大を</a:t>
          </a:r>
          <a:r>
            <a:rPr kumimoji="1" lang="ja-JP" altLang="en-US" sz="1050" b="0" i="0" baseline="0">
              <a:solidFill>
                <a:schemeClr val="dk1"/>
              </a:solidFill>
              <a:effectLst/>
              <a:latin typeface="+mn-lt"/>
              <a:ea typeface="+mn-ea"/>
              <a:cs typeface="+mn-cs"/>
            </a:rPr>
            <a:t>図って</a:t>
          </a:r>
          <a:r>
            <a:rPr kumimoji="1" lang="ja-JP" altLang="ja-JP" sz="1050" b="0" i="0" baseline="0">
              <a:solidFill>
                <a:schemeClr val="dk1"/>
              </a:solidFill>
              <a:effectLst/>
              <a:latin typeface="+mn-lt"/>
              <a:ea typeface="+mn-ea"/>
              <a:cs typeface="+mn-cs"/>
            </a:rPr>
            <a:t>いく。寄附金の額に応じて今後も活用を行う。</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・屋久島町旧支所周辺にぎわい創出事業基金：旧町本庁舎（旧支所）跡地周辺地域のにぎわい創出のため、充当すべき事業を実施する際の財源として活用。</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・屋久島町未来につなぐ森林づくり基金：</a:t>
          </a:r>
          <a:r>
            <a:rPr kumimoji="1" lang="ja-JP" altLang="en-US" sz="1100" b="0" i="0" baseline="0">
              <a:solidFill>
                <a:schemeClr val="dk1"/>
              </a:solidFill>
              <a:effectLst/>
              <a:latin typeface="+mn-lt"/>
              <a:ea typeface="+mn-ea"/>
              <a:cs typeface="+mn-cs"/>
            </a:rPr>
            <a:t>森林環境税の制度の趣旨に沿った森林の保護保全等に資する事業に</a:t>
          </a:r>
          <a:r>
            <a:rPr kumimoji="1" lang="ja-JP" altLang="ja-JP" sz="1100" b="0" i="0" baseline="0">
              <a:solidFill>
                <a:schemeClr val="dk1"/>
              </a:solidFill>
              <a:effectLst/>
              <a:latin typeface="+mn-lt"/>
              <a:ea typeface="+mn-ea"/>
              <a:cs typeface="+mn-cs"/>
            </a:rPr>
            <a:t>積極的に活用。</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・岩崎育英奨学基金：基金充当すべき事業を実施する際</a:t>
          </a:r>
          <a:r>
            <a:rPr kumimoji="1" lang="ja-JP" altLang="en-US" sz="1050" b="0" i="0" baseline="0">
              <a:solidFill>
                <a:schemeClr val="dk1"/>
              </a:solidFill>
              <a:effectLst/>
              <a:latin typeface="+mn-lt"/>
              <a:ea typeface="+mn-ea"/>
              <a:cs typeface="+mn-cs"/>
            </a:rPr>
            <a:t>の</a:t>
          </a:r>
          <a:r>
            <a:rPr kumimoji="1" lang="ja-JP" altLang="ja-JP" sz="1050" b="0" i="0" baseline="0">
              <a:solidFill>
                <a:schemeClr val="dk1"/>
              </a:solidFill>
              <a:effectLst/>
              <a:latin typeface="+mn-lt"/>
              <a:ea typeface="+mn-ea"/>
              <a:cs typeface="+mn-cs"/>
            </a:rPr>
            <a:t>財源として活用。</a:t>
          </a:r>
          <a:endParaRPr lang="ja-JP" altLang="ja-JP" sz="105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・令和</a:t>
          </a:r>
          <a:r>
            <a:rPr kumimoji="1" lang="ja-JP" altLang="en-US" sz="1050" b="0" i="0" baseline="0">
              <a:solidFill>
                <a:schemeClr val="dk1"/>
              </a:solidFill>
              <a:effectLst/>
              <a:latin typeface="+mn-lt"/>
              <a:ea typeface="+mn-ea"/>
              <a:cs typeface="+mn-cs"/>
            </a:rPr>
            <a:t>４</a:t>
          </a:r>
          <a:r>
            <a:rPr kumimoji="1" lang="ja-JP" altLang="ja-JP" sz="1050" b="0" i="0" baseline="0">
              <a:solidFill>
                <a:schemeClr val="dk1"/>
              </a:solidFill>
              <a:effectLst/>
              <a:latin typeface="+mn-lt"/>
              <a:ea typeface="+mn-ea"/>
              <a:cs typeface="+mn-cs"/>
            </a:rPr>
            <a:t>年度末の基金残高は約</a:t>
          </a:r>
          <a:r>
            <a:rPr kumimoji="1" lang="en-US" altLang="ja-JP" sz="1050" b="0" i="0" baseline="0">
              <a:solidFill>
                <a:schemeClr val="dk1"/>
              </a:solidFill>
              <a:effectLst/>
              <a:latin typeface="+mn-lt"/>
              <a:ea typeface="+mn-ea"/>
              <a:cs typeface="+mn-cs"/>
            </a:rPr>
            <a:t>23.0</a:t>
          </a:r>
          <a:r>
            <a:rPr kumimoji="1" lang="ja-JP" altLang="ja-JP" sz="1050" b="0" i="0" baseline="0">
              <a:solidFill>
                <a:schemeClr val="dk1"/>
              </a:solidFill>
              <a:effectLst/>
              <a:latin typeface="+mn-lt"/>
              <a:ea typeface="+mn-ea"/>
              <a:cs typeface="+mn-cs"/>
            </a:rPr>
            <a:t>億円となり、前年度から約</a:t>
          </a:r>
          <a:r>
            <a:rPr kumimoji="1" lang="en-US" altLang="ja-JP" sz="1050" b="0" i="0" baseline="0">
              <a:solidFill>
                <a:schemeClr val="dk1"/>
              </a:solidFill>
              <a:effectLst/>
              <a:latin typeface="+mn-lt"/>
              <a:ea typeface="+mn-ea"/>
              <a:cs typeface="+mn-cs"/>
            </a:rPr>
            <a:t>0.3</a:t>
          </a:r>
          <a:r>
            <a:rPr kumimoji="1" lang="ja-JP" altLang="ja-JP" sz="1050" b="0" i="0" baseline="0">
              <a:solidFill>
                <a:schemeClr val="dk1"/>
              </a:solidFill>
              <a:effectLst/>
              <a:latin typeface="+mn-lt"/>
              <a:ea typeface="+mn-ea"/>
              <a:cs typeface="+mn-cs"/>
            </a:rPr>
            <a:t>億円の減少と</a:t>
          </a:r>
          <a:r>
            <a:rPr kumimoji="1" lang="ja-JP" altLang="en-US" sz="1050" b="0" i="0" baseline="0">
              <a:solidFill>
                <a:schemeClr val="dk1"/>
              </a:solidFill>
              <a:effectLst/>
              <a:latin typeface="+mn-lt"/>
              <a:ea typeface="+mn-ea"/>
              <a:cs typeface="+mn-cs"/>
            </a:rPr>
            <a:t>２年続けての減と</a:t>
          </a:r>
          <a:r>
            <a:rPr kumimoji="1" lang="ja-JP" altLang="ja-JP" sz="1050" b="0" i="0" baseline="0">
              <a:solidFill>
                <a:schemeClr val="dk1"/>
              </a:solidFill>
              <a:effectLst/>
              <a:latin typeface="+mn-lt"/>
              <a:ea typeface="+mn-ea"/>
              <a:cs typeface="+mn-cs"/>
            </a:rPr>
            <a:t>なっ</a:t>
          </a:r>
          <a:r>
            <a:rPr kumimoji="1" lang="ja-JP" altLang="en-US" sz="1050" b="0" i="0" baseline="0">
              <a:solidFill>
                <a:schemeClr val="dk1"/>
              </a:solidFill>
              <a:effectLst/>
              <a:latin typeface="+mn-lt"/>
              <a:ea typeface="+mn-ea"/>
              <a:cs typeface="+mn-cs"/>
            </a:rPr>
            <a:t>たところである</a:t>
          </a:r>
          <a:r>
            <a:rPr kumimoji="1" lang="ja-JP" altLang="ja-JP" sz="1050" b="0" i="0" baseline="0">
              <a:solidFill>
                <a:schemeClr val="dk1"/>
              </a:solidFill>
              <a:effectLst/>
              <a:latin typeface="+mn-lt"/>
              <a:ea typeface="+mn-ea"/>
              <a:cs typeface="+mn-cs"/>
            </a:rPr>
            <a:t>。</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・当初予算編成においては、</a:t>
          </a:r>
          <a:r>
            <a:rPr kumimoji="1" lang="ja-JP" altLang="en-US" sz="1050" b="0" i="0" baseline="0">
              <a:solidFill>
                <a:schemeClr val="dk1"/>
              </a:solidFill>
              <a:effectLst/>
              <a:latin typeface="+mn-lt"/>
              <a:ea typeface="+mn-ea"/>
              <a:cs typeface="+mn-cs"/>
            </a:rPr>
            <a:t>例年財政調整基金を取崩しての予算編成を強いられており、令和４年度も前年度より約</a:t>
          </a:r>
          <a:r>
            <a:rPr kumimoji="1" lang="en-US" altLang="ja-JP" sz="1050" b="0" i="0" baseline="0">
              <a:solidFill>
                <a:schemeClr val="dk1"/>
              </a:solidFill>
              <a:effectLst/>
              <a:latin typeface="+mn-lt"/>
              <a:ea typeface="+mn-ea"/>
              <a:cs typeface="+mn-cs"/>
            </a:rPr>
            <a:t>0.7</a:t>
          </a:r>
          <a:r>
            <a:rPr kumimoji="1" lang="ja-JP" altLang="en-US" sz="1050" b="0" i="0" baseline="0">
              <a:solidFill>
                <a:schemeClr val="dk1"/>
              </a:solidFill>
              <a:effectLst/>
              <a:latin typeface="+mn-lt"/>
              <a:ea typeface="+mn-ea"/>
              <a:cs typeface="+mn-cs"/>
            </a:rPr>
            <a:t>億円減ったものの約</a:t>
          </a:r>
          <a:r>
            <a:rPr kumimoji="1" lang="en-US" altLang="ja-JP" sz="1050" b="0" i="0" baseline="0">
              <a:solidFill>
                <a:schemeClr val="dk1"/>
              </a:solidFill>
              <a:effectLst/>
              <a:latin typeface="+mn-lt"/>
              <a:ea typeface="+mn-ea"/>
              <a:cs typeface="+mn-cs"/>
            </a:rPr>
            <a:t>2.4</a:t>
          </a:r>
          <a:r>
            <a:rPr kumimoji="1" lang="ja-JP" altLang="en-US" sz="1050" b="0" i="0" baseline="0">
              <a:solidFill>
                <a:schemeClr val="dk1"/>
              </a:solidFill>
              <a:effectLst/>
              <a:latin typeface="+mn-lt"/>
              <a:ea typeface="+mn-ea"/>
              <a:cs typeface="+mn-cs"/>
            </a:rPr>
            <a:t>億円の</a:t>
          </a:r>
          <a:r>
            <a:rPr kumimoji="1" lang="ja-JP" altLang="ja-JP" sz="1050" b="0" i="0" baseline="0">
              <a:solidFill>
                <a:schemeClr val="dk1"/>
              </a:solidFill>
              <a:effectLst/>
              <a:latin typeface="+mn-lt"/>
              <a:ea typeface="+mn-ea"/>
              <a:cs typeface="+mn-cs"/>
            </a:rPr>
            <a:t>取崩しを見込んでの編成となった</a:t>
          </a:r>
          <a:r>
            <a:rPr kumimoji="1" lang="ja-JP" altLang="en-US" sz="1050" b="0" i="0" baseline="0">
              <a:solidFill>
                <a:schemeClr val="dk1"/>
              </a:solidFill>
              <a:effectLst/>
              <a:latin typeface="+mn-lt"/>
              <a:ea typeface="+mn-ea"/>
              <a:cs typeface="+mn-cs"/>
            </a:rPr>
            <a:t>。決算においては、取崩額を約</a:t>
          </a:r>
          <a:r>
            <a:rPr kumimoji="1" lang="en-US" altLang="ja-JP" sz="1050" b="0" i="0" baseline="0">
              <a:solidFill>
                <a:schemeClr val="dk1"/>
              </a:solidFill>
              <a:effectLst/>
              <a:latin typeface="+mn-lt"/>
              <a:ea typeface="+mn-ea"/>
              <a:cs typeface="+mn-cs"/>
            </a:rPr>
            <a:t>0.3</a:t>
          </a:r>
          <a:r>
            <a:rPr kumimoji="1" lang="ja-JP" altLang="en-US" sz="1050" b="0" i="0" baseline="0">
              <a:solidFill>
                <a:schemeClr val="dk1"/>
              </a:solidFill>
              <a:effectLst/>
              <a:latin typeface="+mn-lt"/>
              <a:ea typeface="+mn-ea"/>
              <a:cs typeface="+mn-cs"/>
            </a:rPr>
            <a:t>億円減らすことができたことから約</a:t>
          </a:r>
          <a:r>
            <a:rPr kumimoji="1" lang="en-US" altLang="ja-JP" sz="1050" b="0" i="0" baseline="0">
              <a:solidFill>
                <a:schemeClr val="dk1"/>
              </a:solidFill>
              <a:effectLst/>
              <a:latin typeface="+mn-lt"/>
              <a:ea typeface="+mn-ea"/>
              <a:cs typeface="+mn-cs"/>
            </a:rPr>
            <a:t>2.1</a:t>
          </a:r>
          <a:r>
            <a:rPr kumimoji="1" lang="ja-JP" altLang="en-US" sz="1050" b="0" i="0" baseline="0">
              <a:solidFill>
                <a:schemeClr val="dk1"/>
              </a:solidFill>
              <a:effectLst/>
              <a:latin typeface="+mn-lt"/>
              <a:ea typeface="+mn-ea"/>
              <a:cs typeface="+mn-cs"/>
            </a:rPr>
            <a:t>億円となったものの、積立金は決算剰余金を主とした約</a:t>
          </a:r>
          <a:r>
            <a:rPr kumimoji="1" lang="en-US" altLang="ja-JP" sz="1050" b="0" i="0" baseline="0">
              <a:solidFill>
                <a:schemeClr val="dk1"/>
              </a:solidFill>
              <a:effectLst/>
              <a:latin typeface="+mn-lt"/>
              <a:ea typeface="+mn-ea"/>
              <a:cs typeface="+mn-cs"/>
            </a:rPr>
            <a:t>1.8</a:t>
          </a:r>
          <a:r>
            <a:rPr kumimoji="1" lang="ja-JP" altLang="en-US" sz="1050" b="0" i="0" baseline="0">
              <a:solidFill>
                <a:schemeClr val="dk1"/>
              </a:solidFill>
              <a:effectLst/>
              <a:latin typeface="+mn-lt"/>
              <a:ea typeface="+mn-ea"/>
              <a:cs typeface="+mn-cs"/>
            </a:rPr>
            <a:t>億円であったことから、基金の総額としては約</a:t>
          </a:r>
          <a:r>
            <a:rPr kumimoji="1" lang="en-US" altLang="ja-JP" sz="1050" b="0" i="0" baseline="0">
              <a:solidFill>
                <a:schemeClr val="dk1"/>
              </a:solidFill>
              <a:effectLst/>
              <a:latin typeface="+mn-lt"/>
              <a:ea typeface="+mn-ea"/>
              <a:cs typeface="+mn-cs"/>
            </a:rPr>
            <a:t>0.3</a:t>
          </a:r>
          <a:r>
            <a:rPr kumimoji="1" lang="ja-JP" altLang="en-US" sz="1050" b="0" i="0" baseline="0">
              <a:solidFill>
                <a:schemeClr val="dk1"/>
              </a:solidFill>
              <a:effectLst/>
              <a:latin typeface="+mn-lt"/>
              <a:ea typeface="+mn-ea"/>
              <a:cs typeface="+mn-cs"/>
            </a:rPr>
            <a:t>億円減らすこととなった</a:t>
          </a:r>
          <a:r>
            <a:rPr kumimoji="1" lang="ja-JP" altLang="ja-JP" sz="1050" b="0" i="0" baseline="0">
              <a:solidFill>
                <a:schemeClr val="dk1"/>
              </a:solidFill>
              <a:effectLst/>
              <a:latin typeface="+mn-lt"/>
              <a:ea typeface="+mn-ea"/>
              <a:cs typeface="+mn-cs"/>
            </a:rPr>
            <a:t>。</a:t>
          </a:r>
          <a:endParaRPr lang="ja-JP" altLang="ja-JP" sz="105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コロナ禍から平時への転換が進みつつあることを見据えた産業振興や地域活性化に向けた施策の展開、さらには近年加速度的に進行している</a:t>
          </a:r>
          <a:r>
            <a:rPr kumimoji="1" lang="ja-JP" altLang="ja-JP" sz="1050" b="0" i="0" baseline="0">
              <a:solidFill>
                <a:schemeClr val="dk1"/>
              </a:solidFill>
              <a:effectLst/>
              <a:latin typeface="+mn-lt"/>
              <a:ea typeface="+mn-ea"/>
              <a:cs typeface="+mn-cs"/>
            </a:rPr>
            <a:t>人口減少や少子高齢化等によ</a:t>
          </a:r>
          <a:r>
            <a:rPr kumimoji="1" lang="ja-JP" altLang="en-US" sz="1050" b="0" i="0" baseline="0">
              <a:solidFill>
                <a:schemeClr val="dk1"/>
              </a:solidFill>
              <a:effectLst/>
              <a:latin typeface="+mn-lt"/>
              <a:ea typeface="+mn-ea"/>
              <a:cs typeface="+mn-cs"/>
            </a:rPr>
            <a:t>る</a:t>
          </a:r>
          <a:r>
            <a:rPr kumimoji="1" lang="ja-JP" altLang="ja-JP" sz="1050" b="0" i="0" baseline="0">
              <a:solidFill>
                <a:schemeClr val="dk1"/>
              </a:solidFill>
              <a:effectLst/>
              <a:latin typeface="+mn-lt"/>
              <a:ea typeface="+mn-ea"/>
              <a:cs typeface="+mn-cs"/>
            </a:rPr>
            <a:t>扶助費や補助費といった経常経費の増高が予想されるなど、基金の目的である年度間の財源の不均衡の調整の必要</a:t>
          </a:r>
          <a:r>
            <a:rPr kumimoji="1" lang="ja-JP" altLang="en-US" sz="1050" b="0" i="0" baseline="0">
              <a:solidFill>
                <a:schemeClr val="dk1"/>
              </a:solidFill>
              <a:effectLst/>
              <a:latin typeface="+mn-lt"/>
              <a:ea typeface="+mn-ea"/>
              <a:cs typeface="+mn-cs"/>
            </a:rPr>
            <a:t>性</a:t>
          </a:r>
          <a:r>
            <a:rPr kumimoji="1" lang="ja-JP" altLang="ja-JP" sz="1050" b="0" i="0" baseline="0">
              <a:solidFill>
                <a:schemeClr val="dk1"/>
              </a:solidFill>
              <a:effectLst/>
              <a:latin typeface="+mn-lt"/>
              <a:ea typeface="+mn-ea"/>
              <a:cs typeface="+mn-cs"/>
            </a:rPr>
            <a:t>が強く見込まれ</a:t>
          </a:r>
          <a:r>
            <a:rPr kumimoji="1" lang="ja-JP" altLang="en-US" sz="1050" b="0" i="0" baseline="0">
              <a:solidFill>
                <a:schemeClr val="dk1"/>
              </a:solidFill>
              <a:effectLst/>
              <a:latin typeface="+mn-lt"/>
              <a:ea typeface="+mn-ea"/>
              <a:cs typeface="+mn-cs"/>
            </a:rPr>
            <a:t>ている。年度間での住民サービスの不均衡を生じさせないよう、これまで</a:t>
          </a:r>
          <a:r>
            <a:rPr kumimoji="1" lang="ja-JP" altLang="ja-JP" sz="1050" b="0" i="0" baseline="0">
              <a:solidFill>
                <a:schemeClr val="dk1"/>
              </a:solidFill>
              <a:effectLst/>
              <a:latin typeface="+mn-lt"/>
              <a:ea typeface="+mn-ea"/>
              <a:cs typeface="+mn-cs"/>
            </a:rPr>
            <a:t>同様に歳入確保と歳出削減に努めながら、概ね</a:t>
          </a:r>
          <a:r>
            <a:rPr kumimoji="1" lang="en-US" altLang="ja-JP" sz="1050" b="0" i="0" baseline="0">
              <a:solidFill>
                <a:schemeClr val="dk1"/>
              </a:solidFill>
              <a:effectLst/>
              <a:latin typeface="+mn-lt"/>
              <a:ea typeface="+mn-ea"/>
              <a:cs typeface="+mn-cs"/>
            </a:rPr>
            <a:t>20</a:t>
          </a:r>
          <a:r>
            <a:rPr kumimoji="1" lang="ja-JP" altLang="ja-JP" sz="1050" b="0" i="0" baseline="0">
              <a:solidFill>
                <a:schemeClr val="dk1"/>
              </a:solidFill>
              <a:effectLst/>
              <a:latin typeface="+mn-lt"/>
              <a:ea typeface="+mn-ea"/>
              <a:cs typeface="+mn-cs"/>
            </a:rPr>
            <a:t>億円程度（</a:t>
          </a:r>
          <a:r>
            <a:rPr kumimoji="1" lang="en-US" altLang="ja-JP" sz="1050" b="0" i="0" baseline="0">
              <a:solidFill>
                <a:schemeClr val="dk1"/>
              </a:solidFill>
              <a:effectLst/>
              <a:latin typeface="+mn-lt"/>
              <a:ea typeface="+mn-ea"/>
              <a:cs typeface="+mn-cs"/>
            </a:rPr>
            <a:t>12,000</a:t>
          </a:r>
          <a:r>
            <a:rPr kumimoji="1" lang="ja-JP" altLang="ja-JP" sz="1050" b="0" i="0" baseline="0">
              <a:solidFill>
                <a:schemeClr val="dk1"/>
              </a:solidFill>
              <a:effectLst/>
              <a:latin typeface="+mn-lt"/>
              <a:ea typeface="+mn-ea"/>
              <a:cs typeface="+mn-cs"/>
            </a:rPr>
            <a:t>人</a:t>
          </a:r>
          <a:r>
            <a:rPr kumimoji="1" lang="en-US" altLang="ja-JP" sz="1050" b="0" i="0" baseline="0">
              <a:solidFill>
                <a:schemeClr val="dk1"/>
              </a:solidFill>
              <a:effectLst/>
              <a:latin typeface="+mn-lt"/>
              <a:ea typeface="+mn-ea"/>
              <a:cs typeface="+mn-cs"/>
            </a:rPr>
            <a:t>×170</a:t>
          </a:r>
          <a:r>
            <a:rPr kumimoji="1" lang="ja-JP" altLang="ja-JP" sz="1050" b="0" i="0" baseline="0">
              <a:solidFill>
                <a:schemeClr val="dk1"/>
              </a:solidFill>
              <a:effectLst/>
              <a:latin typeface="+mn-lt"/>
              <a:ea typeface="+mn-ea"/>
              <a:cs typeface="+mn-cs"/>
            </a:rPr>
            <a:t>千円）の残高を確保しながらの行財政運営に努めることとする。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・基金残高</a:t>
          </a:r>
          <a:r>
            <a:rPr kumimoji="1" lang="ja-JP" altLang="en-US" sz="1050" b="0" i="0" baseline="0">
              <a:solidFill>
                <a:schemeClr val="dk1"/>
              </a:solidFill>
              <a:effectLst/>
              <a:latin typeface="+mn-lt"/>
              <a:ea typeface="+mn-ea"/>
              <a:cs typeface="+mn-cs"/>
            </a:rPr>
            <a:t>は</a:t>
          </a:r>
          <a:r>
            <a:rPr kumimoji="1" lang="ja-JP" altLang="ja-JP" sz="1050" b="0" i="0" baseline="0">
              <a:solidFill>
                <a:schemeClr val="dk1"/>
              </a:solidFill>
              <a:effectLst/>
              <a:latin typeface="+mn-lt"/>
              <a:ea typeface="+mn-ea"/>
              <a:cs typeface="+mn-cs"/>
            </a:rPr>
            <a:t>標準財政規模の</a:t>
          </a:r>
          <a:r>
            <a:rPr kumimoji="1" lang="en-US" altLang="ja-JP" sz="1050" b="0" i="0" baseline="0">
              <a:solidFill>
                <a:schemeClr val="dk1"/>
              </a:solidFill>
              <a:effectLst/>
              <a:latin typeface="+mn-lt"/>
              <a:ea typeface="+mn-ea"/>
              <a:cs typeface="+mn-cs"/>
            </a:rPr>
            <a:t>36.7</a:t>
          </a:r>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となり、昨年度と比較して</a:t>
          </a:r>
          <a:r>
            <a:rPr kumimoji="1" lang="en-US" altLang="ja-JP" sz="1050" b="0" i="0" baseline="0">
              <a:solidFill>
                <a:schemeClr val="dk1"/>
              </a:solidFill>
              <a:effectLst/>
              <a:latin typeface="+mn-lt"/>
              <a:ea typeface="+mn-ea"/>
              <a:cs typeface="+mn-cs"/>
            </a:rPr>
            <a:t>0.3</a:t>
          </a:r>
          <a:r>
            <a:rPr kumimoji="1" lang="ja-JP" altLang="en-US" sz="1050" b="0" i="0" baseline="0">
              <a:solidFill>
                <a:schemeClr val="dk1"/>
              </a:solidFill>
              <a:effectLst/>
              <a:latin typeface="+mn-lt"/>
              <a:ea typeface="+mn-ea"/>
              <a:cs typeface="+mn-cs"/>
            </a:rPr>
            <a:t>ポイント増となった。合併から</a:t>
          </a:r>
          <a:r>
            <a:rPr kumimoji="1" lang="ja-JP" altLang="ja-JP" sz="1050" b="0" i="0" baseline="0">
              <a:solidFill>
                <a:schemeClr val="dk1"/>
              </a:solidFill>
              <a:effectLst/>
              <a:latin typeface="+mn-lt"/>
              <a:ea typeface="+mn-ea"/>
              <a:cs typeface="+mn-cs"/>
            </a:rPr>
            <a:t>これまで財政</a:t>
          </a:r>
          <a:r>
            <a:rPr kumimoji="1" lang="ja-JP" altLang="en-US" sz="1050" b="0" i="0" baseline="0">
              <a:solidFill>
                <a:schemeClr val="dk1"/>
              </a:solidFill>
              <a:effectLst/>
              <a:latin typeface="+mn-lt"/>
              <a:ea typeface="+mn-ea"/>
              <a:cs typeface="+mn-cs"/>
            </a:rPr>
            <a:t>健全</a:t>
          </a:r>
          <a:r>
            <a:rPr kumimoji="1" lang="ja-JP" altLang="ja-JP" sz="1050" b="0" i="0" baseline="0">
              <a:solidFill>
                <a:schemeClr val="dk1"/>
              </a:solidFill>
              <a:effectLst/>
              <a:latin typeface="+mn-lt"/>
              <a:ea typeface="+mn-ea"/>
              <a:cs typeface="+mn-cs"/>
            </a:rPr>
            <a:t>化を最優先にしてきたところであるが、多様化</a:t>
          </a:r>
          <a:r>
            <a:rPr kumimoji="1" lang="ja-JP" altLang="en-US" sz="1050" b="0" i="0" baseline="0">
              <a:solidFill>
                <a:schemeClr val="dk1"/>
              </a:solidFill>
              <a:effectLst/>
              <a:latin typeface="+mn-lt"/>
              <a:ea typeface="+mn-ea"/>
              <a:cs typeface="+mn-cs"/>
            </a:rPr>
            <a:t>・複雑化が進む</a:t>
          </a:r>
          <a:r>
            <a:rPr kumimoji="1" lang="ja-JP" altLang="ja-JP" sz="1050" b="0" i="0" baseline="0">
              <a:solidFill>
                <a:schemeClr val="dk1"/>
              </a:solidFill>
              <a:effectLst/>
              <a:latin typeface="+mn-lt"/>
              <a:ea typeface="+mn-ea"/>
              <a:cs typeface="+mn-cs"/>
            </a:rPr>
            <a:t>住民ニーズを的確にとら</a:t>
          </a:r>
          <a:r>
            <a:rPr kumimoji="1" lang="ja-JP" altLang="en-US" sz="1050" b="0" i="0" baseline="0">
              <a:solidFill>
                <a:schemeClr val="dk1"/>
              </a:solidFill>
              <a:effectLst/>
              <a:latin typeface="+mn-lt"/>
              <a:ea typeface="+mn-ea"/>
              <a:cs typeface="+mn-cs"/>
            </a:rPr>
            <a:t>た行政サービスや</a:t>
          </a:r>
          <a:r>
            <a:rPr kumimoji="1" lang="ja-JP" altLang="ja-JP" sz="1050" b="0" i="0" baseline="0">
              <a:solidFill>
                <a:schemeClr val="dk1"/>
              </a:solidFill>
              <a:effectLst/>
              <a:latin typeface="+mn-lt"/>
              <a:ea typeface="+mn-ea"/>
              <a:cs typeface="+mn-cs"/>
            </a:rPr>
            <a:t>時代に即応した</a:t>
          </a:r>
          <a:r>
            <a:rPr kumimoji="1" lang="ja-JP" altLang="en-US" sz="1050" b="0" i="0" baseline="0">
              <a:solidFill>
                <a:schemeClr val="dk1"/>
              </a:solidFill>
              <a:effectLst/>
              <a:latin typeface="+mn-lt"/>
              <a:ea typeface="+mn-ea"/>
              <a:cs typeface="+mn-cs"/>
            </a:rPr>
            <a:t>施策の展開などにより、町民にとって住みよいまちづくりに努めることとする。</a:t>
          </a:r>
          <a:endParaRPr lang="ja-JP" altLang="ja-JP" sz="105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lt"/>
              <a:ea typeface="+mn-ea"/>
              <a:cs typeface="+mn-cs"/>
            </a:rPr>
            <a:t>・令和</a:t>
          </a:r>
          <a:r>
            <a:rPr kumimoji="1" lang="ja-JP" altLang="en-US" sz="1050" b="0" i="0" baseline="0">
              <a:solidFill>
                <a:schemeClr val="dk1"/>
              </a:solidFill>
              <a:effectLst/>
              <a:latin typeface="+mn-lt"/>
              <a:ea typeface="+mn-ea"/>
              <a:cs typeface="+mn-cs"/>
            </a:rPr>
            <a:t>４</a:t>
          </a:r>
          <a:r>
            <a:rPr kumimoji="1" lang="ja-JP" altLang="ja-JP" sz="1050" b="0" i="0" baseline="0">
              <a:solidFill>
                <a:schemeClr val="dk1"/>
              </a:solidFill>
              <a:effectLst/>
              <a:latin typeface="+mn-lt"/>
              <a:ea typeface="+mn-ea"/>
              <a:cs typeface="+mn-cs"/>
            </a:rPr>
            <a:t>年度末の基金残高は約</a:t>
          </a:r>
          <a:r>
            <a:rPr kumimoji="1" lang="en-US" altLang="ja-JP" sz="1050" b="0" i="0" baseline="0">
              <a:solidFill>
                <a:schemeClr val="dk1"/>
              </a:solidFill>
              <a:effectLst/>
              <a:latin typeface="+mn-lt"/>
              <a:ea typeface="+mn-ea"/>
              <a:cs typeface="+mn-cs"/>
            </a:rPr>
            <a:t>3.8</a:t>
          </a:r>
          <a:r>
            <a:rPr kumimoji="1" lang="ja-JP" altLang="ja-JP" sz="1050" b="0" i="0" baseline="0">
              <a:solidFill>
                <a:schemeClr val="dk1"/>
              </a:solidFill>
              <a:effectLst/>
              <a:latin typeface="+mn-lt"/>
              <a:ea typeface="+mn-ea"/>
              <a:cs typeface="+mn-cs"/>
            </a:rPr>
            <a:t>億円であり、前年度</a:t>
          </a:r>
          <a:r>
            <a:rPr kumimoji="1" lang="ja-JP" altLang="en-US" sz="1050" b="0" i="0" baseline="0">
              <a:solidFill>
                <a:schemeClr val="dk1"/>
              </a:solidFill>
              <a:effectLst/>
              <a:latin typeface="+mn-lt"/>
              <a:ea typeface="+mn-ea"/>
              <a:cs typeface="+mn-cs"/>
            </a:rPr>
            <a:t>と同額</a:t>
          </a:r>
          <a:r>
            <a:rPr kumimoji="1" lang="ja-JP" altLang="ja-JP" sz="1050" b="0" i="0" baseline="0">
              <a:solidFill>
                <a:schemeClr val="dk1"/>
              </a:solidFill>
              <a:effectLst/>
              <a:latin typeface="+mn-lt"/>
              <a:ea typeface="+mn-ea"/>
              <a:cs typeface="+mn-cs"/>
            </a:rPr>
            <a:t>となっている。これ</a:t>
          </a:r>
          <a:r>
            <a:rPr kumimoji="1" lang="ja-JP" altLang="en-US" sz="1050" b="0" i="0" baseline="0">
              <a:solidFill>
                <a:schemeClr val="dk1"/>
              </a:solidFill>
              <a:effectLst/>
              <a:latin typeface="+mn-lt"/>
              <a:ea typeface="+mn-ea"/>
              <a:cs typeface="+mn-cs"/>
            </a:rPr>
            <a:t>は、本町が起債を行う場合には辺地対策事業債や過疎対策事業債など、毎年度元利償還金の</a:t>
          </a:r>
          <a:r>
            <a:rPr kumimoji="1" lang="en-US" altLang="ja-JP" sz="1050" b="0" i="0" baseline="0">
              <a:solidFill>
                <a:schemeClr val="dk1"/>
              </a:solidFill>
              <a:effectLst/>
              <a:latin typeface="+mn-lt"/>
              <a:ea typeface="+mn-ea"/>
              <a:cs typeface="+mn-cs"/>
            </a:rPr>
            <a:t>80</a:t>
          </a:r>
          <a:r>
            <a:rPr kumimoji="1" lang="ja-JP" altLang="en-US" sz="1050" b="0" i="0" baseline="0">
              <a:solidFill>
                <a:schemeClr val="dk1"/>
              </a:solidFill>
              <a:effectLst/>
              <a:latin typeface="+mn-lt"/>
              <a:ea typeface="+mn-ea"/>
              <a:cs typeface="+mn-cs"/>
            </a:rPr>
            <a:t>％又は</a:t>
          </a:r>
          <a:r>
            <a:rPr kumimoji="1" lang="en-US" altLang="ja-JP" sz="1050" b="0" i="0" baseline="0">
              <a:solidFill>
                <a:schemeClr val="dk1"/>
              </a:solidFill>
              <a:effectLst/>
              <a:latin typeface="+mn-lt"/>
              <a:ea typeface="+mn-ea"/>
              <a:cs typeface="+mn-cs"/>
            </a:rPr>
            <a:t>70</a:t>
          </a:r>
          <a:r>
            <a:rPr kumimoji="1" lang="ja-JP" altLang="en-US" sz="1050" b="0" i="0" baseline="0">
              <a:solidFill>
                <a:schemeClr val="dk1"/>
              </a:solidFill>
              <a:effectLst/>
              <a:latin typeface="+mn-lt"/>
              <a:ea typeface="+mn-ea"/>
              <a:cs typeface="+mn-cs"/>
            </a:rPr>
            <a:t>％が地方交付税の基準財政需要額に算入される起債を主としていることや、償還方法において</a:t>
          </a:r>
          <a:r>
            <a:rPr kumimoji="1" lang="ja-JP" altLang="ja-JP" sz="1050" b="0" i="0" baseline="0">
              <a:solidFill>
                <a:schemeClr val="dk1"/>
              </a:solidFill>
              <a:effectLst/>
              <a:latin typeface="+mn-lt"/>
              <a:ea typeface="+mn-ea"/>
              <a:cs typeface="+mn-cs"/>
            </a:rPr>
            <a:t>満期一括償還方式</a:t>
          </a:r>
          <a:r>
            <a:rPr kumimoji="1" lang="ja-JP" altLang="en-US" sz="1050" b="0" i="0" baseline="0">
              <a:solidFill>
                <a:schemeClr val="dk1"/>
              </a:solidFill>
              <a:effectLst/>
              <a:latin typeface="+mn-lt"/>
              <a:ea typeface="+mn-ea"/>
              <a:cs typeface="+mn-cs"/>
            </a:rPr>
            <a:t>による借入れ</a:t>
          </a:r>
          <a:r>
            <a:rPr kumimoji="1" lang="ja-JP" altLang="ja-JP" sz="1050" b="0" i="0" baseline="0">
              <a:solidFill>
                <a:schemeClr val="dk1"/>
              </a:solidFill>
              <a:effectLst/>
              <a:latin typeface="+mn-lt"/>
              <a:ea typeface="+mn-ea"/>
              <a:cs typeface="+mn-cs"/>
            </a:rPr>
            <a:t>をしていない</a:t>
          </a:r>
          <a:r>
            <a:rPr kumimoji="1" lang="ja-JP" altLang="en-US" sz="1050" b="0" i="0" baseline="0">
              <a:solidFill>
                <a:schemeClr val="dk1"/>
              </a:solidFill>
              <a:effectLst/>
              <a:latin typeface="+mn-lt"/>
              <a:ea typeface="+mn-ea"/>
              <a:cs typeface="+mn-cs"/>
            </a:rPr>
            <a:t>ことなどによるものである。</a:t>
          </a:r>
          <a:endParaRPr lang="ja-JP" altLang="ja-JP" sz="105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50" b="0" i="0" baseline="0">
              <a:solidFill>
                <a:schemeClr val="dk1"/>
              </a:solidFill>
              <a:effectLst/>
              <a:latin typeface="+mn-lt"/>
              <a:ea typeface="+mn-ea"/>
              <a:cs typeface="+mn-cs"/>
            </a:rPr>
            <a:t>・平成</a:t>
          </a:r>
          <a:r>
            <a:rPr kumimoji="1" lang="en-US" altLang="ja-JP" sz="1050" b="0" i="0" baseline="0">
              <a:solidFill>
                <a:schemeClr val="dk1"/>
              </a:solidFill>
              <a:effectLst/>
              <a:latin typeface="+mn-lt"/>
              <a:ea typeface="+mn-ea"/>
              <a:cs typeface="+mn-cs"/>
            </a:rPr>
            <a:t>19</a:t>
          </a:r>
          <a:r>
            <a:rPr kumimoji="1" lang="ja-JP" altLang="ja-JP" sz="1050" b="0" i="0" baseline="0">
              <a:solidFill>
                <a:schemeClr val="dk1"/>
              </a:solidFill>
              <a:effectLst/>
              <a:latin typeface="+mn-lt"/>
              <a:ea typeface="+mn-ea"/>
              <a:cs typeface="+mn-cs"/>
            </a:rPr>
            <a:t>年</a:t>
          </a:r>
          <a:r>
            <a:rPr kumimoji="1" lang="en-US" altLang="ja-JP" sz="1050" b="0" i="0" baseline="0">
              <a:solidFill>
                <a:schemeClr val="dk1"/>
              </a:solidFill>
              <a:effectLst/>
              <a:latin typeface="+mn-lt"/>
              <a:ea typeface="+mn-ea"/>
              <a:cs typeface="+mn-cs"/>
            </a:rPr>
            <a:t>10</a:t>
          </a:r>
          <a:r>
            <a:rPr kumimoji="1" lang="ja-JP" altLang="en-US" sz="1050" b="0" i="0" baseline="0">
              <a:solidFill>
                <a:schemeClr val="dk1"/>
              </a:solidFill>
              <a:effectLst/>
              <a:latin typeface="+mn-lt"/>
              <a:ea typeface="+mn-ea"/>
              <a:cs typeface="+mn-cs"/>
            </a:rPr>
            <a:t>月</a:t>
          </a:r>
          <a:r>
            <a:rPr kumimoji="1" lang="ja-JP" altLang="ja-JP" sz="1050" b="0" i="0" baseline="0">
              <a:solidFill>
                <a:schemeClr val="dk1"/>
              </a:solidFill>
              <a:effectLst/>
              <a:latin typeface="+mn-lt"/>
              <a:ea typeface="+mn-ea"/>
              <a:cs typeface="+mn-cs"/>
            </a:rPr>
            <a:t>の合併以降、事業の厳選などによ</a:t>
          </a:r>
          <a:r>
            <a:rPr kumimoji="1" lang="ja-JP" altLang="en-US" sz="1050" b="0" i="0" baseline="0">
              <a:solidFill>
                <a:schemeClr val="dk1"/>
              </a:solidFill>
              <a:effectLst/>
              <a:latin typeface="+mn-lt"/>
              <a:ea typeface="+mn-ea"/>
              <a:cs typeface="+mn-cs"/>
            </a:rPr>
            <a:t>り</a:t>
          </a:r>
          <a:r>
            <a:rPr kumimoji="1" lang="ja-JP" altLang="ja-JP" sz="1050" b="0" i="0" baseline="0">
              <a:solidFill>
                <a:schemeClr val="dk1"/>
              </a:solidFill>
              <a:effectLst/>
              <a:latin typeface="+mn-lt"/>
              <a:ea typeface="+mn-ea"/>
              <a:cs typeface="+mn-cs"/>
            </a:rPr>
            <a:t>地方債残高の削減及び公債費の抑制に努めて</a:t>
          </a:r>
          <a:r>
            <a:rPr kumimoji="1" lang="ja-JP" altLang="en-US" sz="1050" b="0" i="0" baseline="0">
              <a:solidFill>
                <a:schemeClr val="dk1"/>
              </a:solidFill>
              <a:effectLst/>
              <a:latin typeface="+mn-lt"/>
              <a:ea typeface="+mn-ea"/>
              <a:cs typeface="+mn-cs"/>
            </a:rPr>
            <a:t>おり、また、</a:t>
          </a:r>
          <a:r>
            <a:rPr kumimoji="1" lang="ja-JP" altLang="ja-JP" sz="1050" b="0" i="0" baseline="0">
              <a:solidFill>
                <a:schemeClr val="dk1"/>
              </a:solidFill>
              <a:effectLst/>
              <a:latin typeface="+mn-lt"/>
              <a:ea typeface="+mn-ea"/>
              <a:cs typeface="+mn-cs"/>
            </a:rPr>
            <a:t>事業実施にあたって</a:t>
          </a:r>
          <a:r>
            <a:rPr kumimoji="1" lang="ja-JP" altLang="en-US" sz="1050" b="0" i="0" baseline="0">
              <a:solidFill>
                <a:schemeClr val="dk1"/>
              </a:solidFill>
              <a:effectLst/>
              <a:latin typeface="+mn-lt"/>
              <a:ea typeface="+mn-ea"/>
              <a:cs typeface="+mn-cs"/>
            </a:rPr>
            <a:t>の起債についても、</a:t>
          </a:r>
          <a:r>
            <a:rPr kumimoji="1" lang="ja-JP" altLang="ja-JP" sz="1050" b="0" i="0" baseline="0">
              <a:solidFill>
                <a:schemeClr val="dk1"/>
              </a:solidFill>
              <a:effectLst/>
              <a:latin typeface="+mn-lt"/>
              <a:ea typeface="+mn-ea"/>
              <a:cs typeface="+mn-cs"/>
            </a:rPr>
            <a:t>辺地</a:t>
          </a:r>
          <a:r>
            <a:rPr kumimoji="1" lang="ja-JP" altLang="en-US" sz="1050" b="0" i="0" baseline="0">
              <a:solidFill>
                <a:schemeClr val="dk1"/>
              </a:solidFill>
              <a:effectLst/>
              <a:latin typeface="+mn-lt"/>
              <a:ea typeface="+mn-ea"/>
              <a:cs typeface="+mn-cs"/>
            </a:rPr>
            <a:t>対策事業</a:t>
          </a:r>
          <a:r>
            <a:rPr kumimoji="1" lang="ja-JP" altLang="ja-JP" sz="1050" b="0" i="0" baseline="0">
              <a:solidFill>
                <a:schemeClr val="dk1"/>
              </a:solidFill>
              <a:effectLst/>
              <a:latin typeface="+mn-lt"/>
              <a:ea typeface="+mn-ea"/>
              <a:cs typeface="+mn-cs"/>
            </a:rPr>
            <a:t>債や過疎</a:t>
          </a:r>
          <a:r>
            <a:rPr kumimoji="1" lang="ja-JP" altLang="en-US" sz="1050" b="0" i="0" baseline="0">
              <a:solidFill>
                <a:schemeClr val="dk1"/>
              </a:solidFill>
              <a:effectLst/>
              <a:latin typeface="+mn-lt"/>
              <a:ea typeface="+mn-ea"/>
              <a:cs typeface="+mn-cs"/>
            </a:rPr>
            <a:t>対策事業</a:t>
          </a:r>
          <a:r>
            <a:rPr kumimoji="1" lang="ja-JP" altLang="ja-JP" sz="1050" b="0" i="0" baseline="0">
              <a:solidFill>
                <a:schemeClr val="dk1"/>
              </a:solidFill>
              <a:effectLst/>
              <a:latin typeface="+mn-lt"/>
              <a:ea typeface="+mn-ea"/>
              <a:cs typeface="+mn-cs"/>
            </a:rPr>
            <a:t>債などの</a:t>
          </a:r>
          <a:r>
            <a:rPr kumimoji="1" lang="ja-JP" altLang="en-US" sz="1050" b="0" i="0" baseline="0">
              <a:solidFill>
                <a:schemeClr val="dk1"/>
              </a:solidFill>
              <a:effectLst/>
              <a:latin typeface="+mn-lt"/>
              <a:ea typeface="+mn-ea"/>
              <a:cs typeface="+mn-cs"/>
            </a:rPr>
            <a:t>交付税措置（毎年度元利償還金の一部が地方交付税の基準財政需要額に算入）のある起債や</a:t>
          </a:r>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利率を低く抑えられる</a:t>
          </a:r>
          <a:r>
            <a:rPr kumimoji="1" lang="ja-JP" altLang="ja-JP" sz="1050" b="0" i="0" baseline="0">
              <a:solidFill>
                <a:schemeClr val="dk1"/>
              </a:solidFill>
              <a:effectLst/>
              <a:latin typeface="+mn-lt"/>
              <a:ea typeface="+mn-ea"/>
              <a:cs typeface="+mn-cs"/>
            </a:rPr>
            <a:t>公的資金が利用できる地方債を主として利用しており、今後も同様の方針により取り組んでいく。</a:t>
          </a:r>
          <a:endParaRPr lang="ja-JP" altLang="ja-JP" sz="1050">
            <a:effectLst/>
          </a:endParaRPr>
        </a:p>
        <a:p>
          <a:r>
            <a:rPr kumimoji="1" lang="ja-JP" altLang="ja-JP" sz="1050" b="0" i="0" baseline="0">
              <a:solidFill>
                <a:schemeClr val="dk1"/>
              </a:solidFill>
              <a:effectLst/>
              <a:latin typeface="+mn-lt"/>
              <a:ea typeface="+mn-ea"/>
              <a:cs typeface="+mn-cs"/>
            </a:rPr>
            <a:t>・公債費の償還については、公的資金が主であることから金利変動等のリスクは比較的小さく、また、平成</a:t>
          </a:r>
          <a:r>
            <a:rPr kumimoji="1" lang="en-US" altLang="ja-JP" sz="1050" b="0" i="0" baseline="0">
              <a:solidFill>
                <a:schemeClr val="dk1"/>
              </a:solidFill>
              <a:effectLst/>
              <a:latin typeface="+mn-lt"/>
              <a:ea typeface="+mn-ea"/>
              <a:cs typeface="+mn-cs"/>
            </a:rPr>
            <a:t>20</a:t>
          </a:r>
          <a:r>
            <a:rPr kumimoji="1" lang="ja-JP" altLang="ja-JP" sz="1050" b="0" i="0" baseline="0">
              <a:solidFill>
                <a:schemeClr val="dk1"/>
              </a:solidFill>
              <a:effectLst/>
              <a:latin typeface="+mn-lt"/>
              <a:ea typeface="+mn-ea"/>
              <a:cs typeface="+mn-cs"/>
            </a:rPr>
            <a:t>年度をピークとして年々減少傾向にある。満期一括償還方式</a:t>
          </a:r>
          <a:r>
            <a:rPr kumimoji="1" lang="ja-JP" altLang="en-US" sz="1050" b="0" i="0" baseline="0">
              <a:solidFill>
                <a:schemeClr val="dk1"/>
              </a:solidFill>
              <a:effectLst/>
              <a:latin typeface="+mn-lt"/>
              <a:ea typeface="+mn-ea"/>
              <a:cs typeface="+mn-cs"/>
            </a:rPr>
            <a:t>での借入れを行っていな</a:t>
          </a:r>
          <a:r>
            <a:rPr kumimoji="1" lang="ja-JP" altLang="ja-JP" sz="1050" b="0" i="0" baseline="0">
              <a:solidFill>
                <a:schemeClr val="dk1"/>
              </a:solidFill>
              <a:effectLst/>
              <a:latin typeface="+mn-lt"/>
              <a:ea typeface="+mn-ea"/>
              <a:cs typeface="+mn-cs"/>
            </a:rPr>
            <a:t>い現状を踏まえ、毎年度</a:t>
          </a:r>
          <a:r>
            <a:rPr kumimoji="1" lang="en-US" altLang="ja-JP" sz="1050" b="0" i="0" baseline="0">
              <a:solidFill>
                <a:schemeClr val="dk1"/>
              </a:solidFill>
              <a:effectLst/>
              <a:latin typeface="+mn-lt"/>
              <a:ea typeface="+mn-ea"/>
              <a:cs typeface="+mn-cs"/>
            </a:rPr>
            <a:t>3</a:t>
          </a:r>
          <a:r>
            <a:rPr kumimoji="1" lang="ja-JP" altLang="ja-JP" sz="1050" b="0" i="0" baseline="0">
              <a:solidFill>
                <a:schemeClr val="dk1"/>
              </a:solidFill>
              <a:effectLst/>
              <a:latin typeface="+mn-lt"/>
              <a:ea typeface="+mn-ea"/>
              <a:cs typeface="+mn-cs"/>
            </a:rPr>
            <a:t>億円程度（標準財政規模の５％）を確保することとし、公債費比率改善や過度な後年度負担とすることのないように状況に応じて繰上償還を検討する。</a:t>
          </a:r>
          <a:endParaRPr lang="ja-JP" altLang="ja-JP" sz="105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4DBE0C4-F758-4727-BE5E-C558830DD8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88C29B0-B2F1-4F2C-95F2-409A4EB3D6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FFDCB5F1-EF48-401B-BDEF-27C85684012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673AC088-9044-47FE-96F5-01B7820276A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88EEF030-DA76-4DA0-BB11-585ED954754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C2799A2-23C7-4FFF-A163-277C259CE01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AD78407D-7712-42BE-8AC8-E9784E2AA9F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5E5FFF18-248D-4701-AA80-46A6FF84562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5058B7C1-4215-4B92-8E07-3574E547572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3A2C91F2-F627-4534-A1D7-82E14281075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394AA76B-0864-4F7D-8886-214BE1B0C0F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35F158B0-0AD2-432D-8759-27555846DEE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98CB7DFD-56AD-484C-B406-36E24733F75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BF79386D-F3B7-4578-A47A-61D111EA458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D682CC60-0BF3-4924-B25C-840550B5272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F7AF36DF-34D0-48E3-9C0F-A72C882AC59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11,724
11,609
540.44
14,621,625
13,953,846
346,298
6,275,579
11,496,325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190AE56-EADC-4B8D-93EE-C46456EF3D4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E62A5CD-3AA0-4078-A19E-F5F49C33657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F7942227-AFC3-44DF-B351-A22880A90B5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DFE0CC8F-F20F-40E3-8425-3E6ED43C88C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660A2030-CBA2-4660-A3F0-C95189C5709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1B3405B6-3E14-4CDB-8AFB-452806CC51D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ABC84C86-F29D-48DE-9141-EAC4F5931C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AF634B64-8981-4A4E-8D86-E361D89831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8C94F277-3C5A-4846-B61E-EB43BD8E565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71ECE7A2-48AA-463C-BA47-CF71A1F6AC7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D426F6C0-65DE-4D81-9235-301B3F60993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D8C17B3A-A828-49FD-B428-8DCAFDAC002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9329E031-665C-4D95-8E55-7352537E126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379D09FE-4C9E-4F83-82DE-9F9159092F0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2DA3B838-BA98-469D-A3C9-415B1803BFE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AEFA4D52-A9E9-4CED-A3D4-2CCF49D6FAD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975CF1BA-C7FE-4DDF-AE4A-5163A381F3A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45FB7FA5-8997-4110-8679-7D5B9E4E5F1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94847DFE-8FCB-49F3-B926-17286D3725C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D4903326-F449-4410-8349-66EF60F150F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968BF6DA-CA2D-4978-A262-DADB40BDAEA4}"/>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F2A2B179-FBB7-4580-BA7D-8A2534FF6F2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D8FFB38-7399-4D74-8549-40BB45B6B68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3347BD2A-26D2-49A9-B677-937223D0D74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21E6AA3A-B4BF-439A-BED5-9DF72FF4AED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DD31C8BC-CD8B-4865-A085-D5E55A880C4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97CFE00-E672-4605-AE6B-DA4FA43AF06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E2238287-5D33-4FBD-A218-A6AC57F31F7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E0F32D85-887D-4B08-A872-28121E86E91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84CB6D3B-A63E-4755-BF88-0987A618068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A2EE8191-74C7-4E19-8AB4-1B48FC7B673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EB4E607A-99BF-4342-97DA-C8FADFF24D1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DA519C11-10B3-4042-A0E6-5E56DA3A56D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1F189B7C-296A-4D4D-AA85-235DB775E3A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2469BAC5-0A6E-4C77-B085-813B79A739E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36000" tIns="36000" rIns="36000" bIns="36000"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月に策定した公共施設個別計画により、延べ床面積を令和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削減（計画期間（</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R16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）内合計</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％）する整備方針を掲げるなどして老朽施設等への取り組みを進めている。</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令和４年度の</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老朽化した公営住宅等</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除却を行ったところであるが、口永良部島海底光ファイバーケーブル整備事業等の</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影響</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により増加</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に転じた。</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類似団体平均と比較して保有資産の老朽化が進行していることは明らかであるため、改善に向け確実に計画を推進するよう努めていきたい。</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90251946-7BDD-4106-A348-9C3C781A55B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940DEC0C-8953-4562-AA17-BFBB73E23AB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53D70D6F-4869-430C-AADD-06328CB5F1E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C630FD36-5B4F-4373-9A96-59837F3C063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7" name="テキスト ボックス 56">
          <a:extLst>
            <a:ext uri="{FF2B5EF4-FFF2-40B4-BE49-F238E27FC236}">
              <a16:creationId xmlns:a16="http://schemas.microsoft.com/office/drawing/2014/main" id="{B4ACE150-B056-4980-9577-D384039B495A}"/>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9B65A66B-E621-46B6-8035-FB3157A4DF6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AE8D7D1B-2283-407D-940B-6DC4BDC7C64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291EDA82-0812-4965-8D36-91783B7315B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7CEA0223-4937-45D1-8FC3-CA961EE2F24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64814D62-83D9-42C9-8305-F4966408F05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CDCBA0FE-D95B-4CEF-B82A-ED8CF01426D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8B2E0166-D0FF-44B6-A52D-537E502546D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0EF9865B-AF0E-499E-8B1B-69A2B916753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5C3ED9C2-60C2-4EA0-8F86-3FD2C272AB3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D4D73BC2-3B9C-4D21-95E7-D03A99F81463}"/>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A5AFB2C7-D6EC-447B-A8A4-40A8D919ADF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69" name="直線コネクタ 68">
          <a:extLst>
            <a:ext uri="{FF2B5EF4-FFF2-40B4-BE49-F238E27FC236}">
              <a16:creationId xmlns:a16="http://schemas.microsoft.com/office/drawing/2014/main" id="{211AFC1C-F534-4909-80E7-A51D4EAAC4B5}"/>
            </a:ext>
          </a:extLst>
        </xdr:cNvPr>
        <xdr:cNvCxnSpPr/>
      </xdr:nvCxnSpPr>
      <xdr:spPr>
        <a:xfrm flipV="1">
          <a:off x="4760595" y="5523336"/>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70" name="有形固定資産減価償却率最小値テキスト">
          <a:extLst>
            <a:ext uri="{FF2B5EF4-FFF2-40B4-BE49-F238E27FC236}">
              <a16:creationId xmlns:a16="http://schemas.microsoft.com/office/drawing/2014/main" id="{FA76527A-7AAB-4AA2-806A-51FEDAAFD7DE}"/>
            </a:ext>
          </a:extLst>
        </xdr:cNvPr>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71" name="直線コネクタ 70">
          <a:extLst>
            <a:ext uri="{FF2B5EF4-FFF2-40B4-BE49-F238E27FC236}">
              <a16:creationId xmlns:a16="http://schemas.microsoft.com/office/drawing/2014/main" id="{7CE1832E-811B-45B1-813B-5048C5656F54}"/>
            </a:ext>
          </a:extLst>
        </xdr:cNvPr>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72" name="有形固定資産減価償却率最大値テキスト">
          <a:extLst>
            <a:ext uri="{FF2B5EF4-FFF2-40B4-BE49-F238E27FC236}">
              <a16:creationId xmlns:a16="http://schemas.microsoft.com/office/drawing/2014/main" id="{DBCC96B3-0E0F-4342-BFA0-94C85BC5DD13}"/>
            </a:ext>
          </a:extLst>
        </xdr:cNvPr>
        <xdr:cNvSpPr txBox="1"/>
      </xdr:nvSpPr>
      <xdr:spPr>
        <a:xfrm>
          <a:off x="4813300" y="52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73" name="直線コネクタ 72">
          <a:extLst>
            <a:ext uri="{FF2B5EF4-FFF2-40B4-BE49-F238E27FC236}">
              <a16:creationId xmlns:a16="http://schemas.microsoft.com/office/drawing/2014/main" id="{73C925C1-3E05-47AB-AD00-370C8C9BF52D}"/>
            </a:ext>
          </a:extLst>
        </xdr:cNvPr>
        <xdr:cNvCxnSpPr/>
      </xdr:nvCxnSpPr>
      <xdr:spPr>
        <a:xfrm>
          <a:off x="4673600" y="55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139929</xdr:rowOff>
    </xdr:from>
    <xdr:ext cx="405111" cy="259045"/>
    <xdr:sp macro="" textlink="">
      <xdr:nvSpPr>
        <xdr:cNvPr id="74" name="有形固定資産減価償却率平均値テキスト">
          <a:extLst>
            <a:ext uri="{FF2B5EF4-FFF2-40B4-BE49-F238E27FC236}">
              <a16:creationId xmlns:a16="http://schemas.microsoft.com/office/drawing/2014/main" id="{10413711-3DF3-420E-A50C-00C0C471DF2E}"/>
            </a:ext>
          </a:extLst>
        </xdr:cNvPr>
        <xdr:cNvSpPr txBox="1"/>
      </xdr:nvSpPr>
      <xdr:spPr>
        <a:xfrm>
          <a:off x="4813300" y="5883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5" name="フローチャート: 判断 74">
          <a:extLst>
            <a:ext uri="{FF2B5EF4-FFF2-40B4-BE49-F238E27FC236}">
              <a16:creationId xmlns:a16="http://schemas.microsoft.com/office/drawing/2014/main" id="{5562FCB8-6634-4FDE-9B51-EBA410785B68}"/>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6" name="フローチャート: 判断 75">
          <a:extLst>
            <a:ext uri="{FF2B5EF4-FFF2-40B4-BE49-F238E27FC236}">
              <a16:creationId xmlns:a16="http://schemas.microsoft.com/office/drawing/2014/main" id="{0E3FD738-54F8-46B7-A181-60F993BF0B47}"/>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7" name="フローチャート: 判断 76">
          <a:extLst>
            <a:ext uri="{FF2B5EF4-FFF2-40B4-BE49-F238E27FC236}">
              <a16:creationId xmlns:a16="http://schemas.microsoft.com/office/drawing/2014/main" id="{8B73F504-DB63-43AE-8ECE-874929F40B7C}"/>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8" name="フローチャート: 判断 77">
          <a:extLst>
            <a:ext uri="{FF2B5EF4-FFF2-40B4-BE49-F238E27FC236}">
              <a16:creationId xmlns:a16="http://schemas.microsoft.com/office/drawing/2014/main" id="{5F1096B4-08FC-4AA5-98E0-C6749A7AEB62}"/>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9" name="フローチャート: 判断 78">
          <a:extLst>
            <a:ext uri="{FF2B5EF4-FFF2-40B4-BE49-F238E27FC236}">
              <a16:creationId xmlns:a16="http://schemas.microsoft.com/office/drawing/2014/main" id="{60BD9621-4C35-4568-AE9D-C8E03A7BD4F9}"/>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30F9F85-6FFD-4BEE-8624-80E8000E282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4015629D-8795-4BEC-9EBA-3BBC9D815C1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21514D3-EE8E-4D6D-AB97-A17E6390C90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792108E-09EA-4AA9-855D-663C8DA440D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3EF21B5-6BA6-406A-B4F2-177D4C464CD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55351</xdr:rowOff>
    </xdr:from>
    <xdr:to>
      <xdr:col>23</xdr:col>
      <xdr:colOff>136525</xdr:colOff>
      <xdr:row>31</xdr:row>
      <xdr:rowOff>156951</xdr:rowOff>
    </xdr:to>
    <xdr:sp macro="" textlink="">
      <xdr:nvSpPr>
        <xdr:cNvPr id="85" name="楕円 84">
          <a:extLst>
            <a:ext uri="{FF2B5EF4-FFF2-40B4-BE49-F238E27FC236}">
              <a16:creationId xmlns:a16="http://schemas.microsoft.com/office/drawing/2014/main" id="{9483234A-A441-459A-9C96-91BB063932FE}"/>
            </a:ext>
          </a:extLst>
        </xdr:cNvPr>
        <xdr:cNvSpPr/>
      </xdr:nvSpPr>
      <xdr:spPr>
        <a:xfrm>
          <a:off x="4711700" y="614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33778</xdr:rowOff>
    </xdr:from>
    <xdr:ext cx="405111" cy="259045"/>
    <xdr:sp macro="" textlink="">
      <xdr:nvSpPr>
        <xdr:cNvPr id="86" name="有形固定資産減価償却率該当値テキスト">
          <a:extLst>
            <a:ext uri="{FF2B5EF4-FFF2-40B4-BE49-F238E27FC236}">
              <a16:creationId xmlns:a16="http://schemas.microsoft.com/office/drawing/2014/main" id="{4B271B21-9137-4599-8361-D1EAA8B481C6}"/>
            </a:ext>
          </a:extLst>
        </xdr:cNvPr>
        <xdr:cNvSpPr txBox="1"/>
      </xdr:nvSpPr>
      <xdr:spPr>
        <a:xfrm>
          <a:off x="4813300" y="6120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42757</xdr:rowOff>
    </xdr:from>
    <xdr:to>
      <xdr:col>19</xdr:col>
      <xdr:colOff>187325</xdr:colOff>
      <xdr:row>31</xdr:row>
      <xdr:rowOff>144357</xdr:rowOff>
    </xdr:to>
    <xdr:sp macro="" textlink="">
      <xdr:nvSpPr>
        <xdr:cNvPr id="87" name="楕円 86">
          <a:extLst>
            <a:ext uri="{FF2B5EF4-FFF2-40B4-BE49-F238E27FC236}">
              <a16:creationId xmlns:a16="http://schemas.microsoft.com/office/drawing/2014/main" id="{9C218D13-4765-4324-8952-2B88A7EDBCDB}"/>
            </a:ext>
          </a:extLst>
        </xdr:cNvPr>
        <xdr:cNvSpPr/>
      </xdr:nvSpPr>
      <xdr:spPr>
        <a:xfrm>
          <a:off x="4000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93557</xdr:rowOff>
    </xdr:from>
    <xdr:to>
      <xdr:col>23</xdr:col>
      <xdr:colOff>85725</xdr:colOff>
      <xdr:row>31</xdr:row>
      <xdr:rowOff>106151</xdr:rowOff>
    </xdr:to>
    <xdr:cxnSp macro="">
      <xdr:nvCxnSpPr>
        <xdr:cNvPr id="88" name="直線コネクタ 87">
          <a:extLst>
            <a:ext uri="{FF2B5EF4-FFF2-40B4-BE49-F238E27FC236}">
              <a16:creationId xmlns:a16="http://schemas.microsoft.com/office/drawing/2014/main" id="{8B009862-D934-4ED7-A0CF-896E7D8FBA0A}"/>
            </a:ext>
          </a:extLst>
        </xdr:cNvPr>
        <xdr:cNvCxnSpPr/>
      </xdr:nvCxnSpPr>
      <xdr:spPr>
        <a:xfrm>
          <a:off x="4051300" y="6180032"/>
          <a:ext cx="7112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60748</xdr:rowOff>
    </xdr:from>
    <xdr:to>
      <xdr:col>15</xdr:col>
      <xdr:colOff>187325</xdr:colOff>
      <xdr:row>31</xdr:row>
      <xdr:rowOff>162348</xdr:rowOff>
    </xdr:to>
    <xdr:sp macro="" textlink="">
      <xdr:nvSpPr>
        <xdr:cNvPr id="89" name="楕円 88">
          <a:extLst>
            <a:ext uri="{FF2B5EF4-FFF2-40B4-BE49-F238E27FC236}">
              <a16:creationId xmlns:a16="http://schemas.microsoft.com/office/drawing/2014/main" id="{CDBB33D8-7813-4F5A-8E7C-BF0B2FC6C08E}"/>
            </a:ext>
          </a:extLst>
        </xdr:cNvPr>
        <xdr:cNvSpPr/>
      </xdr:nvSpPr>
      <xdr:spPr>
        <a:xfrm>
          <a:off x="32385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93557</xdr:rowOff>
    </xdr:from>
    <xdr:to>
      <xdr:col>19</xdr:col>
      <xdr:colOff>136525</xdr:colOff>
      <xdr:row>31</xdr:row>
      <xdr:rowOff>111548</xdr:rowOff>
    </xdr:to>
    <xdr:cxnSp macro="">
      <xdr:nvCxnSpPr>
        <xdr:cNvPr id="90" name="直線コネクタ 89">
          <a:extLst>
            <a:ext uri="{FF2B5EF4-FFF2-40B4-BE49-F238E27FC236}">
              <a16:creationId xmlns:a16="http://schemas.microsoft.com/office/drawing/2014/main" id="{F9FE0146-AE3B-4A5C-9276-831095BF1F23}"/>
            </a:ext>
          </a:extLst>
        </xdr:cNvPr>
        <xdr:cNvCxnSpPr/>
      </xdr:nvCxnSpPr>
      <xdr:spPr>
        <a:xfrm flipV="1">
          <a:off x="3289300" y="6180032"/>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28363</xdr:rowOff>
    </xdr:from>
    <xdr:to>
      <xdr:col>11</xdr:col>
      <xdr:colOff>187325</xdr:colOff>
      <xdr:row>31</xdr:row>
      <xdr:rowOff>129963</xdr:rowOff>
    </xdr:to>
    <xdr:sp macro="" textlink="">
      <xdr:nvSpPr>
        <xdr:cNvPr id="91" name="楕円 90">
          <a:extLst>
            <a:ext uri="{FF2B5EF4-FFF2-40B4-BE49-F238E27FC236}">
              <a16:creationId xmlns:a16="http://schemas.microsoft.com/office/drawing/2014/main" id="{25072F11-B5AF-44AF-B74C-4D4C0BFE997A}"/>
            </a:ext>
          </a:extLst>
        </xdr:cNvPr>
        <xdr:cNvSpPr/>
      </xdr:nvSpPr>
      <xdr:spPr>
        <a:xfrm>
          <a:off x="24765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79163</xdr:rowOff>
    </xdr:from>
    <xdr:to>
      <xdr:col>15</xdr:col>
      <xdr:colOff>136525</xdr:colOff>
      <xdr:row>31</xdr:row>
      <xdr:rowOff>111548</xdr:rowOff>
    </xdr:to>
    <xdr:cxnSp macro="">
      <xdr:nvCxnSpPr>
        <xdr:cNvPr id="92" name="直線コネクタ 91">
          <a:extLst>
            <a:ext uri="{FF2B5EF4-FFF2-40B4-BE49-F238E27FC236}">
              <a16:creationId xmlns:a16="http://schemas.microsoft.com/office/drawing/2014/main" id="{3B2AFFD5-99E3-4F40-9D9D-BD633A74E206}"/>
            </a:ext>
          </a:extLst>
        </xdr:cNvPr>
        <xdr:cNvCxnSpPr/>
      </xdr:nvCxnSpPr>
      <xdr:spPr>
        <a:xfrm>
          <a:off x="2527300" y="616563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1376</xdr:rowOff>
    </xdr:from>
    <xdr:to>
      <xdr:col>7</xdr:col>
      <xdr:colOff>187325</xdr:colOff>
      <xdr:row>31</xdr:row>
      <xdr:rowOff>102976</xdr:rowOff>
    </xdr:to>
    <xdr:sp macro="" textlink="">
      <xdr:nvSpPr>
        <xdr:cNvPr id="93" name="楕円 92">
          <a:extLst>
            <a:ext uri="{FF2B5EF4-FFF2-40B4-BE49-F238E27FC236}">
              <a16:creationId xmlns:a16="http://schemas.microsoft.com/office/drawing/2014/main" id="{D8FA8E74-2AAE-41C6-9CF6-13F30F609309}"/>
            </a:ext>
          </a:extLst>
        </xdr:cNvPr>
        <xdr:cNvSpPr/>
      </xdr:nvSpPr>
      <xdr:spPr>
        <a:xfrm>
          <a:off x="1714500" y="608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52176</xdr:rowOff>
    </xdr:from>
    <xdr:to>
      <xdr:col>11</xdr:col>
      <xdr:colOff>136525</xdr:colOff>
      <xdr:row>31</xdr:row>
      <xdr:rowOff>79163</xdr:rowOff>
    </xdr:to>
    <xdr:cxnSp macro="">
      <xdr:nvCxnSpPr>
        <xdr:cNvPr id="94" name="直線コネクタ 93">
          <a:extLst>
            <a:ext uri="{FF2B5EF4-FFF2-40B4-BE49-F238E27FC236}">
              <a16:creationId xmlns:a16="http://schemas.microsoft.com/office/drawing/2014/main" id="{EC0AEEF0-FAF1-4B9C-A116-D8699ACD7DA4}"/>
            </a:ext>
          </a:extLst>
        </xdr:cNvPr>
        <xdr:cNvCxnSpPr/>
      </xdr:nvCxnSpPr>
      <xdr:spPr>
        <a:xfrm>
          <a:off x="1765300" y="6138651"/>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65528</xdr:rowOff>
    </xdr:from>
    <xdr:ext cx="405111" cy="259045"/>
    <xdr:sp macro="" textlink="">
      <xdr:nvSpPr>
        <xdr:cNvPr id="95" name="n_1aveValue有形固定資産減価償却率">
          <a:extLst>
            <a:ext uri="{FF2B5EF4-FFF2-40B4-BE49-F238E27FC236}">
              <a16:creationId xmlns:a16="http://schemas.microsoft.com/office/drawing/2014/main" id="{F9DFBA3A-1B27-4C76-A80E-CDDE6B3892FA}"/>
            </a:ext>
          </a:extLst>
        </xdr:cNvPr>
        <xdr:cNvSpPr txBox="1"/>
      </xdr:nvSpPr>
      <xdr:spPr>
        <a:xfrm>
          <a:off x="38360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6" name="n_2aveValue有形固定資産減価償却率">
          <a:extLst>
            <a:ext uri="{FF2B5EF4-FFF2-40B4-BE49-F238E27FC236}">
              <a16:creationId xmlns:a16="http://schemas.microsoft.com/office/drawing/2014/main" id="{47880BA0-25AD-4661-9E7E-577D51BD8589}"/>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7" name="n_3aveValue有形固定資産減価償却率">
          <a:extLst>
            <a:ext uri="{FF2B5EF4-FFF2-40B4-BE49-F238E27FC236}">
              <a16:creationId xmlns:a16="http://schemas.microsoft.com/office/drawing/2014/main" id="{47F1FF30-882F-4DB1-BA13-87C94B6182BA}"/>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8" name="n_4aveValue有形固定資産減価償却率">
          <a:extLst>
            <a:ext uri="{FF2B5EF4-FFF2-40B4-BE49-F238E27FC236}">
              <a16:creationId xmlns:a16="http://schemas.microsoft.com/office/drawing/2014/main" id="{B60A197B-12D3-4A0B-9E82-D912EE9285D3}"/>
            </a:ext>
          </a:extLst>
        </xdr:cNvPr>
        <xdr:cNvSpPr txBox="1"/>
      </xdr:nvSpPr>
      <xdr:spPr>
        <a:xfrm>
          <a:off x="1562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135484</xdr:rowOff>
    </xdr:from>
    <xdr:ext cx="405111" cy="259045"/>
    <xdr:sp macro="" textlink="">
      <xdr:nvSpPr>
        <xdr:cNvPr id="99" name="n_1mainValue有形固定資産減価償却率">
          <a:extLst>
            <a:ext uri="{FF2B5EF4-FFF2-40B4-BE49-F238E27FC236}">
              <a16:creationId xmlns:a16="http://schemas.microsoft.com/office/drawing/2014/main" id="{32BC9C1A-8729-49FA-9641-9E48D1D1E2CC}"/>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153475</xdr:rowOff>
    </xdr:from>
    <xdr:ext cx="405111" cy="259045"/>
    <xdr:sp macro="" textlink="">
      <xdr:nvSpPr>
        <xdr:cNvPr id="100" name="n_2mainValue有形固定資産減価償却率">
          <a:extLst>
            <a:ext uri="{FF2B5EF4-FFF2-40B4-BE49-F238E27FC236}">
              <a16:creationId xmlns:a16="http://schemas.microsoft.com/office/drawing/2014/main" id="{56435505-3E09-4BF1-B2D8-E7BD091B5779}"/>
            </a:ext>
          </a:extLst>
        </xdr:cNvPr>
        <xdr:cNvSpPr txBox="1"/>
      </xdr:nvSpPr>
      <xdr:spPr>
        <a:xfrm>
          <a:off x="3086744" y="623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121090</xdr:rowOff>
    </xdr:from>
    <xdr:ext cx="405111" cy="259045"/>
    <xdr:sp macro="" textlink="">
      <xdr:nvSpPr>
        <xdr:cNvPr id="101" name="n_3mainValue有形固定資産減価償却率">
          <a:extLst>
            <a:ext uri="{FF2B5EF4-FFF2-40B4-BE49-F238E27FC236}">
              <a16:creationId xmlns:a16="http://schemas.microsoft.com/office/drawing/2014/main" id="{24068615-AB47-4CF0-8A81-AE618DC7234D}"/>
            </a:ext>
          </a:extLst>
        </xdr:cNvPr>
        <xdr:cNvSpPr txBox="1"/>
      </xdr:nvSpPr>
      <xdr:spPr>
        <a:xfrm>
          <a:off x="2324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94103</xdr:rowOff>
    </xdr:from>
    <xdr:ext cx="405111" cy="259045"/>
    <xdr:sp macro="" textlink="">
      <xdr:nvSpPr>
        <xdr:cNvPr id="102" name="n_4mainValue有形固定資産減価償却率">
          <a:extLst>
            <a:ext uri="{FF2B5EF4-FFF2-40B4-BE49-F238E27FC236}">
              <a16:creationId xmlns:a16="http://schemas.microsoft.com/office/drawing/2014/main" id="{5A85E3F6-72E4-4220-8D2D-F879EEB41F1A}"/>
            </a:ext>
          </a:extLst>
        </xdr:cNvPr>
        <xdr:cNvSpPr txBox="1"/>
      </xdr:nvSpPr>
      <xdr:spPr>
        <a:xfrm>
          <a:off x="1562744" y="6180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D1AC2ADE-40F9-48F7-BFC0-4B66CE7C8CB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A2026FFF-5EEA-41CC-925F-8DD0426019E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65D74464-07A4-4512-9183-3FDA6FE1187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728FE71F-9C1B-4812-A72A-F5EA26AB029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9E6DC35B-89CF-4AF3-A87A-47340643C87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81B25CD-0710-4F2D-BD4D-FB17EC491EB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D5F8434-CA33-4F95-88C4-9CA509C3027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EF96A038-02FD-48C6-9FB7-47131C94E1B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46334055-5669-4716-BC0A-007A2361224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90D4FFE8-2085-4BA7-8B6E-3F760289133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BF86AA70-1EA7-438D-AE46-025473492BC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C81C0126-01EA-439A-AA63-56369523D65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A5759690-361E-46E2-8F01-F86542ACBCF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36000" tIns="36000" rIns="36000" bIns="36000"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月の合併からこれまで実施事業の厳選や基金積立てなどに努めて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きたことにより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比率は減少傾向に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ある。今年度は、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状況にあるが、今後は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令和元年５月に供用を開始した新庁舎建設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ごみ処理施設整備事業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など大型事業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に係る地方債発行の影響</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により状況が悪化することも想定されるため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、効率的かつ効果的な財政運営に努め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数値の上昇に注視する必要がある。</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8D515A07-F748-4D4E-83FF-F60B10DF899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E2F7D5D3-FBBC-49C4-A1BA-90F19A261A8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66BEC997-FC86-44B5-A20E-49361E83A2C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A77E0840-E64A-4EEA-9D6C-AEE1A2ECA90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DFFE60EC-8138-456E-BFBE-E4CD02AA3C4B}"/>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F88E4233-1E31-45E0-A700-ED73F8A13CB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80406268-EC6D-4567-9D14-BA2E4DDF8986}"/>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C683A0F1-4614-4EE6-842B-0918424144E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CF89C7AF-38AA-4953-96D4-676090EF1AE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F5BA4055-EBD2-4AE6-BE22-B1D55C1BF69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C3ECEC1E-B844-4240-83DA-5DC76283C3C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95CEE151-652C-4891-AF42-96AB553625A8}"/>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6CA5F6C4-2432-4B8A-BCEC-AADF16FCF1A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A80E83D6-018F-4D09-9EFB-9B236E52747D}"/>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42946CC3-9898-4251-A9AC-A1BC502CCAA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F52F4ADE-2A72-4173-A7D0-1E448A256EE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989FF56B-B40A-4011-8EEB-AA2167AAE2F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33" name="直線コネクタ 132">
          <a:extLst>
            <a:ext uri="{FF2B5EF4-FFF2-40B4-BE49-F238E27FC236}">
              <a16:creationId xmlns:a16="http://schemas.microsoft.com/office/drawing/2014/main" id="{12E0EFC8-EDB6-4E8F-A81C-06E11CF0E928}"/>
            </a:ext>
          </a:extLst>
        </xdr:cNvPr>
        <xdr:cNvCxnSpPr/>
      </xdr:nvCxnSpPr>
      <xdr:spPr>
        <a:xfrm flipV="1">
          <a:off x="14793595" y="5261428"/>
          <a:ext cx="1269" cy="150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34" name="債務償還比率最小値テキスト">
          <a:extLst>
            <a:ext uri="{FF2B5EF4-FFF2-40B4-BE49-F238E27FC236}">
              <a16:creationId xmlns:a16="http://schemas.microsoft.com/office/drawing/2014/main" id="{B9E811C6-9C22-49DD-9323-767E0DCE4E3C}"/>
            </a:ext>
          </a:extLst>
        </xdr:cNvPr>
        <xdr:cNvSpPr txBox="1"/>
      </xdr:nvSpPr>
      <xdr:spPr>
        <a:xfrm>
          <a:off x="14846300"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35" name="直線コネクタ 134">
          <a:extLst>
            <a:ext uri="{FF2B5EF4-FFF2-40B4-BE49-F238E27FC236}">
              <a16:creationId xmlns:a16="http://schemas.microsoft.com/office/drawing/2014/main" id="{95120FA6-C89D-4463-B607-A446CB0E6381}"/>
            </a:ext>
          </a:extLst>
        </xdr:cNvPr>
        <xdr:cNvCxnSpPr/>
      </xdr:nvCxnSpPr>
      <xdr:spPr>
        <a:xfrm>
          <a:off x="14706600" y="676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871E9F57-44EE-424B-B06E-449F32B57ADD}"/>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7B15908F-27D9-44D8-8398-39489A1F929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99195</xdr:rowOff>
    </xdr:from>
    <xdr:ext cx="469744" cy="259045"/>
    <xdr:sp macro="" textlink="">
      <xdr:nvSpPr>
        <xdr:cNvPr id="138" name="債務償還比率平均値テキスト">
          <a:extLst>
            <a:ext uri="{FF2B5EF4-FFF2-40B4-BE49-F238E27FC236}">
              <a16:creationId xmlns:a16="http://schemas.microsoft.com/office/drawing/2014/main" id="{90BAC9F9-5DFA-406C-8BAD-F4033F547158}"/>
            </a:ext>
          </a:extLst>
        </xdr:cNvPr>
        <xdr:cNvSpPr txBox="1"/>
      </xdr:nvSpPr>
      <xdr:spPr>
        <a:xfrm>
          <a:off x="14846300" y="5842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39" name="フローチャート: 判断 138">
          <a:extLst>
            <a:ext uri="{FF2B5EF4-FFF2-40B4-BE49-F238E27FC236}">
              <a16:creationId xmlns:a16="http://schemas.microsoft.com/office/drawing/2014/main" id="{01C84301-A8B5-46D2-87E2-FA84D8A6AC26}"/>
            </a:ext>
          </a:extLst>
        </xdr:cNvPr>
        <xdr:cNvSpPr/>
      </xdr:nvSpPr>
      <xdr:spPr>
        <a:xfrm>
          <a:off x="147447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40" name="フローチャート: 判断 139">
          <a:extLst>
            <a:ext uri="{FF2B5EF4-FFF2-40B4-BE49-F238E27FC236}">
              <a16:creationId xmlns:a16="http://schemas.microsoft.com/office/drawing/2014/main" id="{FF64CE51-1C5C-4AC3-A104-E3894CF3C8AC}"/>
            </a:ext>
          </a:extLst>
        </xdr:cNvPr>
        <xdr:cNvSpPr/>
      </xdr:nvSpPr>
      <xdr:spPr>
        <a:xfrm>
          <a:off x="14033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41" name="フローチャート: 判断 140">
          <a:extLst>
            <a:ext uri="{FF2B5EF4-FFF2-40B4-BE49-F238E27FC236}">
              <a16:creationId xmlns:a16="http://schemas.microsoft.com/office/drawing/2014/main" id="{09876284-C656-4CD7-A54A-059501FB9A9A}"/>
            </a:ext>
          </a:extLst>
        </xdr:cNvPr>
        <xdr:cNvSpPr/>
      </xdr:nvSpPr>
      <xdr:spPr>
        <a:xfrm>
          <a:off x="13271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42" name="フローチャート: 判断 141">
          <a:extLst>
            <a:ext uri="{FF2B5EF4-FFF2-40B4-BE49-F238E27FC236}">
              <a16:creationId xmlns:a16="http://schemas.microsoft.com/office/drawing/2014/main" id="{4441200D-6E88-49DE-A577-EC751C8A3F02}"/>
            </a:ext>
          </a:extLst>
        </xdr:cNvPr>
        <xdr:cNvSpPr/>
      </xdr:nvSpPr>
      <xdr:spPr>
        <a:xfrm>
          <a:off x="12509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43" name="フローチャート: 判断 142">
          <a:extLst>
            <a:ext uri="{FF2B5EF4-FFF2-40B4-BE49-F238E27FC236}">
              <a16:creationId xmlns:a16="http://schemas.microsoft.com/office/drawing/2014/main" id="{AC2089BD-AB3E-4326-8B31-1DC65E1E474E}"/>
            </a:ext>
          </a:extLst>
        </xdr:cNvPr>
        <xdr:cNvSpPr/>
      </xdr:nvSpPr>
      <xdr:spPr>
        <a:xfrm>
          <a:off x="11747500" y="59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E5FFAAD-65F8-4772-ACE6-21D1B6E7DB0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EA334E4D-A2B3-42B6-8078-245DC6EF267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263724D-84C9-45EC-8A34-E88A32367B9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E3E5C06-A1DB-4F88-970C-2558E911D66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891356C-0D8A-416F-A480-C72FA429D5F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154967</xdr:rowOff>
    </xdr:from>
    <xdr:to>
      <xdr:col>76</xdr:col>
      <xdr:colOff>73025</xdr:colOff>
      <xdr:row>29</xdr:row>
      <xdr:rowOff>85117</xdr:rowOff>
    </xdr:to>
    <xdr:sp macro="" textlink="">
      <xdr:nvSpPr>
        <xdr:cNvPr id="149" name="楕円 148">
          <a:extLst>
            <a:ext uri="{FF2B5EF4-FFF2-40B4-BE49-F238E27FC236}">
              <a16:creationId xmlns:a16="http://schemas.microsoft.com/office/drawing/2014/main" id="{58C569EE-D562-4F6D-A960-FACB30C1A43B}"/>
            </a:ext>
          </a:extLst>
        </xdr:cNvPr>
        <xdr:cNvSpPr/>
      </xdr:nvSpPr>
      <xdr:spPr>
        <a:xfrm>
          <a:off x="14744700" y="572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6394</xdr:rowOff>
    </xdr:from>
    <xdr:ext cx="469744" cy="259045"/>
    <xdr:sp macro="" textlink="">
      <xdr:nvSpPr>
        <xdr:cNvPr id="150" name="債務償還比率該当値テキスト">
          <a:extLst>
            <a:ext uri="{FF2B5EF4-FFF2-40B4-BE49-F238E27FC236}">
              <a16:creationId xmlns:a16="http://schemas.microsoft.com/office/drawing/2014/main" id="{D91DD67F-E625-4AEC-B11C-5AF96734FD5E}"/>
            </a:ext>
          </a:extLst>
        </xdr:cNvPr>
        <xdr:cNvSpPr txBox="1"/>
      </xdr:nvSpPr>
      <xdr:spPr>
        <a:xfrm>
          <a:off x="14846300" y="55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18678</xdr:rowOff>
    </xdr:from>
    <xdr:to>
      <xdr:col>72</xdr:col>
      <xdr:colOff>123825</xdr:colOff>
      <xdr:row>29</xdr:row>
      <xdr:rowOff>120278</xdr:rowOff>
    </xdr:to>
    <xdr:sp macro="" textlink="">
      <xdr:nvSpPr>
        <xdr:cNvPr id="151" name="楕円 150">
          <a:extLst>
            <a:ext uri="{FF2B5EF4-FFF2-40B4-BE49-F238E27FC236}">
              <a16:creationId xmlns:a16="http://schemas.microsoft.com/office/drawing/2014/main" id="{7E0BC55F-5776-4A1C-9E78-71378A4429A0}"/>
            </a:ext>
          </a:extLst>
        </xdr:cNvPr>
        <xdr:cNvSpPr/>
      </xdr:nvSpPr>
      <xdr:spPr>
        <a:xfrm>
          <a:off x="14033500" y="576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34317</xdr:rowOff>
    </xdr:from>
    <xdr:to>
      <xdr:col>76</xdr:col>
      <xdr:colOff>22225</xdr:colOff>
      <xdr:row>29</xdr:row>
      <xdr:rowOff>69478</xdr:rowOff>
    </xdr:to>
    <xdr:cxnSp macro="">
      <xdr:nvCxnSpPr>
        <xdr:cNvPr id="152" name="直線コネクタ 151">
          <a:extLst>
            <a:ext uri="{FF2B5EF4-FFF2-40B4-BE49-F238E27FC236}">
              <a16:creationId xmlns:a16="http://schemas.microsoft.com/office/drawing/2014/main" id="{3D5BE786-A4C6-4AA7-8655-ED8F2431B0FE}"/>
            </a:ext>
          </a:extLst>
        </xdr:cNvPr>
        <xdr:cNvCxnSpPr/>
      </xdr:nvCxnSpPr>
      <xdr:spPr>
        <a:xfrm flipV="1">
          <a:off x="14084300" y="5777892"/>
          <a:ext cx="711200" cy="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160555</xdr:rowOff>
    </xdr:from>
    <xdr:to>
      <xdr:col>68</xdr:col>
      <xdr:colOff>123825</xdr:colOff>
      <xdr:row>30</xdr:row>
      <xdr:rowOff>90705</xdr:rowOff>
    </xdr:to>
    <xdr:sp macro="" textlink="">
      <xdr:nvSpPr>
        <xdr:cNvPr id="153" name="楕円 152">
          <a:extLst>
            <a:ext uri="{FF2B5EF4-FFF2-40B4-BE49-F238E27FC236}">
              <a16:creationId xmlns:a16="http://schemas.microsoft.com/office/drawing/2014/main" id="{E9B4A625-464D-46B7-81F7-0DC7528C8F90}"/>
            </a:ext>
          </a:extLst>
        </xdr:cNvPr>
        <xdr:cNvSpPr/>
      </xdr:nvSpPr>
      <xdr:spPr>
        <a:xfrm>
          <a:off x="13271500" y="59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69478</xdr:rowOff>
    </xdr:from>
    <xdr:to>
      <xdr:col>72</xdr:col>
      <xdr:colOff>73025</xdr:colOff>
      <xdr:row>30</xdr:row>
      <xdr:rowOff>39905</xdr:rowOff>
    </xdr:to>
    <xdr:cxnSp macro="">
      <xdr:nvCxnSpPr>
        <xdr:cNvPr id="154" name="直線コネクタ 153">
          <a:extLst>
            <a:ext uri="{FF2B5EF4-FFF2-40B4-BE49-F238E27FC236}">
              <a16:creationId xmlns:a16="http://schemas.microsoft.com/office/drawing/2014/main" id="{3CAA94CF-67FC-4E73-9B67-0F18BD45B692}"/>
            </a:ext>
          </a:extLst>
        </xdr:cNvPr>
        <xdr:cNvCxnSpPr/>
      </xdr:nvCxnSpPr>
      <xdr:spPr>
        <a:xfrm flipV="1">
          <a:off x="13322300" y="5813053"/>
          <a:ext cx="762000" cy="14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49866</xdr:rowOff>
    </xdr:from>
    <xdr:to>
      <xdr:col>64</xdr:col>
      <xdr:colOff>123825</xdr:colOff>
      <xdr:row>30</xdr:row>
      <xdr:rowOff>151466</xdr:rowOff>
    </xdr:to>
    <xdr:sp macro="" textlink="">
      <xdr:nvSpPr>
        <xdr:cNvPr id="155" name="楕円 154">
          <a:extLst>
            <a:ext uri="{FF2B5EF4-FFF2-40B4-BE49-F238E27FC236}">
              <a16:creationId xmlns:a16="http://schemas.microsoft.com/office/drawing/2014/main" id="{F6185F7B-104F-4F95-A5FB-DFA5223E76A4}"/>
            </a:ext>
          </a:extLst>
        </xdr:cNvPr>
        <xdr:cNvSpPr/>
      </xdr:nvSpPr>
      <xdr:spPr>
        <a:xfrm>
          <a:off x="12509500" y="596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39905</xdr:rowOff>
    </xdr:from>
    <xdr:to>
      <xdr:col>68</xdr:col>
      <xdr:colOff>73025</xdr:colOff>
      <xdr:row>30</xdr:row>
      <xdr:rowOff>100666</xdr:rowOff>
    </xdr:to>
    <xdr:cxnSp macro="">
      <xdr:nvCxnSpPr>
        <xdr:cNvPr id="156" name="直線コネクタ 155">
          <a:extLst>
            <a:ext uri="{FF2B5EF4-FFF2-40B4-BE49-F238E27FC236}">
              <a16:creationId xmlns:a16="http://schemas.microsoft.com/office/drawing/2014/main" id="{838C5B31-2132-4870-906B-96050C9544EE}"/>
            </a:ext>
          </a:extLst>
        </xdr:cNvPr>
        <xdr:cNvCxnSpPr/>
      </xdr:nvCxnSpPr>
      <xdr:spPr>
        <a:xfrm flipV="1">
          <a:off x="12560300" y="5954930"/>
          <a:ext cx="762000" cy="6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47244</xdr:rowOff>
    </xdr:from>
    <xdr:to>
      <xdr:col>60</xdr:col>
      <xdr:colOff>123825</xdr:colOff>
      <xdr:row>30</xdr:row>
      <xdr:rowOff>148844</xdr:rowOff>
    </xdr:to>
    <xdr:sp macro="" textlink="">
      <xdr:nvSpPr>
        <xdr:cNvPr id="157" name="楕円 156">
          <a:extLst>
            <a:ext uri="{FF2B5EF4-FFF2-40B4-BE49-F238E27FC236}">
              <a16:creationId xmlns:a16="http://schemas.microsoft.com/office/drawing/2014/main" id="{1BCBF307-10A9-4B53-B960-3176D2C5714A}"/>
            </a:ext>
          </a:extLst>
        </xdr:cNvPr>
        <xdr:cNvSpPr/>
      </xdr:nvSpPr>
      <xdr:spPr>
        <a:xfrm>
          <a:off x="11747500" y="59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98044</xdr:rowOff>
    </xdr:from>
    <xdr:to>
      <xdr:col>64</xdr:col>
      <xdr:colOff>73025</xdr:colOff>
      <xdr:row>30</xdr:row>
      <xdr:rowOff>100666</xdr:rowOff>
    </xdr:to>
    <xdr:cxnSp macro="">
      <xdr:nvCxnSpPr>
        <xdr:cNvPr id="158" name="直線コネクタ 157">
          <a:extLst>
            <a:ext uri="{FF2B5EF4-FFF2-40B4-BE49-F238E27FC236}">
              <a16:creationId xmlns:a16="http://schemas.microsoft.com/office/drawing/2014/main" id="{5E81EE7D-26A2-4834-AFC5-A342A3695F26}"/>
            </a:ext>
          </a:extLst>
        </xdr:cNvPr>
        <xdr:cNvCxnSpPr/>
      </xdr:nvCxnSpPr>
      <xdr:spPr>
        <a:xfrm>
          <a:off x="11798300" y="6013069"/>
          <a:ext cx="762000" cy="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35105</xdr:rowOff>
    </xdr:from>
    <xdr:ext cx="469744" cy="259045"/>
    <xdr:sp macro="" textlink="">
      <xdr:nvSpPr>
        <xdr:cNvPr id="159" name="n_1aveValue債務償還比率">
          <a:extLst>
            <a:ext uri="{FF2B5EF4-FFF2-40B4-BE49-F238E27FC236}">
              <a16:creationId xmlns:a16="http://schemas.microsoft.com/office/drawing/2014/main" id="{BD09F78A-156E-4203-B3C5-6FE258C7C83A}"/>
            </a:ext>
          </a:extLst>
        </xdr:cNvPr>
        <xdr:cNvSpPr txBox="1"/>
      </xdr:nvSpPr>
      <xdr:spPr>
        <a:xfrm>
          <a:off x="138367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67989</xdr:rowOff>
    </xdr:from>
    <xdr:ext cx="469744" cy="259045"/>
    <xdr:sp macro="" textlink="">
      <xdr:nvSpPr>
        <xdr:cNvPr id="160" name="n_2aveValue債務償還比率">
          <a:extLst>
            <a:ext uri="{FF2B5EF4-FFF2-40B4-BE49-F238E27FC236}">
              <a16:creationId xmlns:a16="http://schemas.microsoft.com/office/drawing/2014/main" id="{A19DF703-FB13-4733-91D7-49C1F9DB1BBF}"/>
            </a:ext>
          </a:extLst>
        </xdr:cNvPr>
        <xdr:cNvSpPr txBox="1"/>
      </xdr:nvSpPr>
      <xdr:spPr>
        <a:xfrm>
          <a:off x="13087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19874</xdr:rowOff>
    </xdr:from>
    <xdr:ext cx="469744" cy="259045"/>
    <xdr:sp macro="" textlink="">
      <xdr:nvSpPr>
        <xdr:cNvPr id="161" name="n_3aveValue債務償還比率">
          <a:extLst>
            <a:ext uri="{FF2B5EF4-FFF2-40B4-BE49-F238E27FC236}">
              <a16:creationId xmlns:a16="http://schemas.microsoft.com/office/drawing/2014/main" id="{AC79E752-3982-43D3-A688-2E8967771ACD}"/>
            </a:ext>
          </a:extLst>
        </xdr:cNvPr>
        <xdr:cNvSpPr txBox="1"/>
      </xdr:nvSpPr>
      <xdr:spPr>
        <a:xfrm>
          <a:off x="12325427" y="610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123579</xdr:rowOff>
    </xdr:from>
    <xdr:ext cx="469744" cy="259045"/>
    <xdr:sp macro="" textlink="">
      <xdr:nvSpPr>
        <xdr:cNvPr id="162" name="n_4aveValue債務償還比率">
          <a:extLst>
            <a:ext uri="{FF2B5EF4-FFF2-40B4-BE49-F238E27FC236}">
              <a16:creationId xmlns:a16="http://schemas.microsoft.com/office/drawing/2014/main" id="{82A743C2-811B-4855-B595-5500DA8E4186}"/>
            </a:ext>
          </a:extLst>
        </xdr:cNvPr>
        <xdr:cNvSpPr txBox="1"/>
      </xdr:nvSpPr>
      <xdr:spPr>
        <a:xfrm>
          <a:off x="11563427" y="569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136805</xdr:rowOff>
    </xdr:from>
    <xdr:ext cx="469744" cy="259045"/>
    <xdr:sp macro="" textlink="">
      <xdr:nvSpPr>
        <xdr:cNvPr id="163" name="n_1mainValue債務償還比率">
          <a:extLst>
            <a:ext uri="{FF2B5EF4-FFF2-40B4-BE49-F238E27FC236}">
              <a16:creationId xmlns:a16="http://schemas.microsoft.com/office/drawing/2014/main" id="{EA817084-9980-4A7F-8CCD-E22FA3591ABA}"/>
            </a:ext>
          </a:extLst>
        </xdr:cNvPr>
        <xdr:cNvSpPr txBox="1"/>
      </xdr:nvSpPr>
      <xdr:spPr>
        <a:xfrm>
          <a:off x="13836727" y="553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107232</xdr:rowOff>
    </xdr:from>
    <xdr:ext cx="469744" cy="259045"/>
    <xdr:sp macro="" textlink="">
      <xdr:nvSpPr>
        <xdr:cNvPr id="164" name="n_2mainValue債務償還比率">
          <a:extLst>
            <a:ext uri="{FF2B5EF4-FFF2-40B4-BE49-F238E27FC236}">
              <a16:creationId xmlns:a16="http://schemas.microsoft.com/office/drawing/2014/main" id="{845F06FA-2A36-49C3-98AE-8D9DDBEC705B}"/>
            </a:ext>
          </a:extLst>
        </xdr:cNvPr>
        <xdr:cNvSpPr txBox="1"/>
      </xdr:nvSpPr>
      <xdr:spPr>
        <a:xfrm>
          <a:off x="13087427" y="567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167993</xdr:rowOff>
    </xdr:from>
    <xdr:ext cx="469744" cy="259045"/>
    <xdr:sp macro="" textlink="">
      <xdr:nvSpPr>
        <xdr:cNvPr id="165" name="n_3mainValue債務償還比率">
          <a:extLst>
            <a:ext uri="{FF2B5EF4-FFF2-40B4-BE49-F238E27FC236}">
              <a16:creationId xmlns:a16="http://schemas.microsoft.com/office/drawing/2014/main" id="{5841AC1B-A835-4B75-954A-B49D711815EE}"/>
            </a:ext>
          </a:extLst>
        </xdr:cNvPr>
        <xdr:cNvSpPr txBox="1"/>
      </xdr:nvSpPr>
      <xdr:spPr>
        <a:xfrm>
          <a:off x="12325427" y="574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139971</xdr:rowOff>
    </xdr:from>
    <xdr:ext cx="469744" cy="259045"/>
    <xdr:sp macro="" textlink="">
      <xdr:nvSpPr>
        <xdr:cNvPr id="166" name="n_4mainValue債務償還比率">
          <a:extLst>
            <a:ext uri="{FF2B5EF4-FFF2-40B4-BE49-F238E27FC236}">
              <a16:creationId xmlns:a16="http://schemas.microsoft.com/office/drawing/2014/main" id="{7CADFF1F-7D67-4BB4-86AA-1C2E0323879A}"/>
            </a:ext>
          </a:extLst>
        </xdr:cNvPr>
        <xdr:cNvSpPr txBox="1"/>
      </xdr:nvSpPr>
      <xdr:spPr>
        <a:xfrm>
          <a:off x="11563427" y="605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A43C7BC5-B82E-4723-A082-B1E00D50418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56AB2720-FD26-4BB1-8944-FD5CDE5442C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E374A455-3D90-4B3E-A789-659E6AB3337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EA844C99-1581-4FCF-9292-020DF022A8F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91EC2EE0-BFE6-4D92-B870-ACD96572A20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C785CDEF-1D3D-459C-B7C3-726B5FABA08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3ACE8B-BE87-48C2-AFA2-EBBE687043A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B4EC68-9C42-43FA-B58E-8CB188C780A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CDB9187-0D73-4823-9323-827164FF67B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23D57B0-04F5-45F8-A59A-B4B31EF9A6B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64C5955-C32E-4FA8-A29F-76A67E4AA14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F644EB1-1308-4BD6-9EB2-46D22AAF5B4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859605-3F02-4362-9E50-E6081D326C5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5ED74B1-4DCE-4156-BFFA-4CAA18E1F29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106BD2C-3DD8-4B4A-A882-D9BF5455667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CFF36AA-55C1-4D50-A386-342F348E878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11,724
11,609
540.44
14,621,625
13,953,846
346,298
6,275,579
11,496,325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AA0BA47-0DF3-4A65-9F3F-9220D647BF3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7BEC6A0-E5EC-45FA-BA8A-FB8713984D6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91AF20C-EDAE-43A3-92FA-89FE9723875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EC871D0-4695-4478-A6AE-3998A3542F8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EC185D-4171-49F3-9633-8169DED3461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72D5F34-F5C7-4043-ACA6-0F5C771A36E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6AE99D7-3823-4C5C-9B58-6A62DDC57B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9A709C2-2590-49F5-8844-EDD166F88A2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A7BC9D6-7E0E-4FD9-859F-D5C6C73FEBE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4CDB61A-5805-410B-A044-A3A94B4432D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839E843-14BD-46F0-B207-961CB45BF4B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F4E5EF4-909F-44B1-9102-1E3AEBB020D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C403A00-C026-4998-8386-164EC3EF19C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8B35579-51AC-4CEF-B96A-72EADA0DAF5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4F0386C-711F-488C-A700-25B0B7994F6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6E7B8E1-4D19-48BA-B2B1-3F98111C508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2A7921B-5CC7-482D-A178-D28A3B7A3C6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8CCDD5D-E8F4-43A8-859A-11767DB7C6B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F72A4B5-D6CA-4709-BA92-D9F47F134D4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B63EBF7-90FC-45D6-985A-9984E6C607D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7AE1F98-9654-4C72-A432-8A40C9B83A5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CC550B4-5878-4CCE-8512-0FE45F93153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AA07FB4-1CFD-48EB-8E12-139BD6E9D2E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A02CEA6-BB79-4928-9E12-F7D89DAECFB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EEC1298-57F1-4883-AD9C-0F6FF2CF231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58EFD0F-587D-481F-B726-8D15C433E86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D3D70D6-0CA6-4EB4-9B35-6AED541C086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D076487-153B-4ECD-9DA0-469ED75CAC1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26E3861-8A9E-4132-8C72-F7D0DCD34DB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D00915B-3BEC-4AE8-B4F9-2A62A56F828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5112E1D-8829-4533-8A8C-2680271A832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E9ECA1D-9DE0-4000-A5AA-DC60D1A2927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E29D689-56BA-4159-B251-4896F0058AC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AF4B3AD-0F23-4598-95A9-2DC61DC4010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11B0949-0D40-433E-BEF3-DF5E4BD963C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5D442A3-4D85-4121-AA9F-253BCED31D0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7858864-DB5B-420D-B106-DD22C105455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CF9A0A6-67AE-459E-914D-2D5A2AACBCB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868C6EA-DD70-42D2-8092-5C15AC3C462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D421F2F-A48B-4060-80A2-F81EEFA0AA4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4FBB348-0DD9-4E48-9A00-00F5570AF85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556598C-8FF1-4D7C-A1CB-52DAEEA527F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6D35F59-44CF-4475-B379-AD6E95009C5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6F4AD401-A313-476E-9BF1-087A306ACBF7}"/>
            </a:ext>
          </a:extLst>
        </xdr:cNvPr>
        <xdr:cNvCxnSpPr/>
      </xdr:nvCxnSpPr>
      <xdr:spPr>
        <a:xfrm flipV="1">
          <a:off x="4634865" y="573633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4C43D859-F65A-4E07-9180-2204E2F46967}"/>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7F63F7AF-BDA4-4E56-98D5-E5EA9130B137}"/>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a:extLst>
            <a:ext uri="{FF2B5EF4-FFF2-40B4-BE49-F238E27FC236}">
              <a16:creationId xmlns:a16="http://schemas.microsoft.com/office/drawing/2014/main" id="{0F78E82C-D3E7-4144-AD27-AB0605154F89}"/>
            </a:ext>
          </a:extLst>
        </xdr:cNvPr>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a:extLst>
            <a:ext uri="{FF2B5EF4-FFF2-40B4-BE49-F238E27FC236}">
              <a16:creationId xmlns:a16="http://schemas.microsoft.com/office/drawing/2014/main" id="{0D5206C6-9BC9-41A0-B28B-D504AB401467}"/>
            </a:ext>
          </a:extLst>
        </xdr:cNvPr>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34561</xdr:rowOff>
    </xdr:from>
    <xdr:ext cx="405111" cy="259045"/>
    <xdr:sp macro="" textlink="">
      <xdr:nvSpPr>
        <xdr:cNvPr id="60" name="【道路】&#10;有形固定資産減価償却率平均値テキスト">
          <a:extLst>
            <a:ext uri="{FF2B5EF4-FFF2-40B4-BE49-F238E27FC236}">
              <a16:creationId xmlns:a16="http://schemas.microsoft.com/office/drawing/2014/main" id="{2D9C43A3-1C58-4514-8830-98B32C5FFFC9}"/>
            </a:ext>
          </a:extLst>
        </xdr:cNvPr>
        <xdr:cNvSpPr txBox="1"/>
      </xdr:nvSpPr>
      <xdr:spPr>
        <a:xfrm>
          <a:off x="4673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a:extLst>
            <a:ext uri="{FF2B5EF4-FFF2-40B4-BE49-F238E27FC236}">
              <a16:creationId xmlns:a16="http://schemas.microsoft.com/office/drawing/2014/main" id="{7F67FC79-C9CA-436F-AE9D-298533FD0F7F}"/>
            </a:ext>
          </a:extLst>
        </xdr:cNvPr>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9B5AEBA8-4C51-411A-8DA7-24BB9B68CEF6}"/>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a:extLst>
            <a:ext uri="{FF2B5EF4-FFF2-40B4-BE49-F238E27FC236}">
              <a16:creationId xmlns:a16="http://schemas.microsoft.com/office/drawing/2014/main" id="{B8A83878-A39B-4188-801D-190D402C89F6}"/>
            </a:ext>
          </a:extLst>
        </xdr:cNvPr>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a:extLst>
            <a:ext uri="{FF2B5EF4-FFF2-40B4-BE49-F238E27FC236}">
              <a16:creationId xmlns:a16="http://schemas.microsoft.com/office/drawing/2014/main" id="{F63E1267-87D2-4815-870C-71C495C62A05}"/>
            </a:ext>
          </a:extLst>
        </xdr:cNvPr>
        <xdr:cNvSpPr/>
      </xdr:nvSpPr>
      <xdr:spPr>
        <a:xfrm>
          <a:off x="1968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80264</xdr:rowOff>
    </xdr:from>
    <xdr:to>
      <xdr:col>6</xdr:col>
      <xdr:colOff>38100</xdr:colOff>
      <xdr:row>37</xdr:row>
      <xdr:rowOff>10414</xdr:rowOff>
    </xdr:to>
    <xdr:sp macro="" textlink="">
      <xdr:nvSpPr>
        <xdr:cNvPr id="65" name="フローチャート: 判断 64">
          <a:extLst>
            <a:ext uri="{FF2B5EF4-FFF2-40B4-BE49-F238E27FC236}">
              <a16:creationId xmlns:a16="http://schemas.microsoft.com/office/drawing/2014/main" id="{68FB215D-79A7-4838-B8B3-E8C163F5D5E7}"/>
            </a:ext>
          </a:extLst>
        </xdr:cNvPr>
        <xdr:cNvSpPr/>
      </xdr:nvSpPr>
      <xdr:spPr>
        <a:xfrm>
          <a:off x="1079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9A99659-B682-4D52-A495-2C5E016D3A1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02254C9-BCE4-49FC-9371-E9F1F2414E1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97A17D9-C483-4764-A2E4-CCD7D6D9657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CA84881-39AA-440E-9E85-FC66DEBA0D3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17D63E0-0B84-47BF-B08F-C5D185EFA4C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135128</xdr:rowOff>
    </xdr:from>
    <xdr:to>
      <xdr:col>24</xdr:col>
      <xdr:colOff>114300</xdr:colOff>
      <xdr:row>38</xdr:row>
      <xdr:rowOff>65278</xdr:rowOff>
    </xdr:to>
    <xdr:sp macro="" textlink="">
      <xdr:nvSpPr>
        <xdr:cNvPr id="71" name="楕円 70">
          <a:extLst>
            <a:ext uri="{FF2B5EF4-FFF2-40B4-BE49-F238E27FC236}">
              <a16:creationId xmlns:a16="http://schemas.microsoft.com/office/drawing/2014/main" id="{43337926-47AB-4872-8975-9BADBD464699}"/>
            </a:ext>
          </a:extLst>
        </xdr:cNvPr>
        <xdr:cNvSpPr/>
      </xdr:nvSpPr>
      <xdr:spPr>
        <a:xfrm>
          <a:off x="4584700" y="64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113555</xdr:rowOff>
    </xdr:from>
    <xdr:ext cx="405111" cy="259045"/>
    <xdr:sp macro="" textlink="">
      <xdr:nvSpPr>
        <xdr:cNvPr id="72" name="【道路】&#10;有形固定資産減価償却率該当値テキスト">
          <a:extLst>
            <a:ext uri="{FF2B5EF4-FFF2-40B4-BE49-F238E27FC236}">
              <a16:creationId xmlns:a16="http://schemas.microsoft.com/office/drawing/2014/main" id="{522E397B-2327-47E5-9971-237E22D1AC4C}"/>
            </a:ext>
          </a:extLst>
        </xdr:cNvPr>
        <xdr:cNvSpPr txBox="1"/>
      </xdr:nvSpPr>
      <xdr:spPr>
        <a:xfrm>
          <a:off x="4673600" y="645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103124</xdr:rowOff>
    </xdr:from>
    <xdr:to>
      <xdr:col>20</xdr:col>
      <xdr:colOff>38100</xdr:colOff>
      <xdr:row>38</xdr:row>
      <xdr:rowOff>33274</xdr:rowOff>
    </xdr:to>
    <xdr:sp macro="" textlink="">
      <xdr:nvSpPr>
        <xdr:cNvPr id="73" name="楕円 72">
          <a:extLst>
            <a:ext uri="{FF2B5EF4-FFF2-40B4-BE49-F238E27FC236}">
              <a16:creationId xmlns:a16="http://schemas.microsoft.com/office/drawing/2014/main" id="{29CB6A5E-EE56-4DCC-83D7-6C815A3F3BA3}"/>
            </a:ext>
          </a:extLst>
        </xdr:cNvPr>
        <xdr:cNvSpPr/>
      </xdr:nvSpPr>
      <xdr:spPr>
        <a:xfrm>
          <a:off x="37465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153924</xdr:rowOff>
    </xdr:from>
    <xdr:to>
      <xdr:col>24</xdr:col>
      <xdr:colOff>63500</xdr:colOff>
      <xdr:row>38</xdr:row>
      <xdr:rowOff>14478</xdr:rowOff>
    </xdr:to>
    <xdr:cxnSp macro="">
      <xdr:nvCxnSpPr>
        <xdr:cNvPr id="74" name="直線コネクタ 73">
          <a:extLst>
            <a:ext uri="{FF2B5EF4-FFF2-40B4-BE49-F238E27FC236}">
              <a16:creationId xmlns:a16="http://schemas.microsoft.com/office/drawing/2014/main" id="{A325CB66-CDF8-48A8-BEF3-3C9AB90543D7}"/>
            </a:ext>
          </a:extLst>
        </xdr:cNvPr>
        <xdr:cNvCxnSpPr/>
      </xdr:nvCxnSpPr>
      <xdr:spPr>
        <a:xfrm>
          <a:off x="3797300" y="649757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73406</xdr:rowOff>
    </xdr:from>
    <xdr:to>
      <xdr:col>15</xdr:col>
      <xdr:colOff>101600</xdr:colOff>
      <xdr:row>38</xdr:row>
      <xdr:rowOff>3556</xdr:rowOff>
    </xdr:to>
    <xdr:sp macro="" textlink="">
      <xdr:nvSpPr>
        <xdr:cNvPr id="75" name="楕円 74">
          <a:extLst>
            <a:ext uri="{FF2B5EF4-FFF2-40B4-BE49-F238E27FC236}">
              <a16:creationId xmlns:a16="http://schemas.microsoft.com/office/drawing/2014/main" id="{0C59F92A-24B8-4337-936C-116C75136A9A}"/>
            </a:ext>
          </a:extLst>
        </xdr:cNvPr>
        <xdr:cNvSpPr/>
      </xdr:nvSpPr>
      <xdr:spPr>
        <a:xfrm>
          <a:off x="28575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124206</xdr:rowOff>
    </xdr:from>
    <xdr:to>
      <xdr:col>19</xdr:col>
      <xdr:colOff>177800</xdr:colOff>
      <xdr:row>37</xdr:row>
      <xdr:rowOff>153924</xdr:rowOff>
    </xdr:to>
    <xdr:cxnSp macro="">
      <xdr:nvCxnSpPr>
        <xdr:cNvPr id="76" name="直線コネクタ 75">
          <a:extLst>
            <a:ext uri="{FF2B5EF4-FFF2-40B4-BE49-F238E27FC236}">
              <a16:creationId xmlns:a16="http://schemas.microsoft.com/office/drawing/2014/main" id="{4754300F-2BE4-43F4-BB69-A5745BF306AC}"/>
            </a:ext>
          </a:extLst>
        </xdr:cNvPr>
        <xdr:cNvCxnSpPr/>
      </xdr:nvCxnSpPr>
      <xdr:spPr>
        <a:xfrm>
          <a:off x="2908300" y="646785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41402</xdr:rowOff>
    </xdr:from>
    <xdr:to>
      <xdr:col>10</xdr:col>
      <xdr:colOff>165100</xdr:colOff>
      <xdr:row>37</xdr:row>
      <xdr:rowOff>143002</xdr:rowOff>
    </xdr:to>
    <xdr:sp macro="" textlink="">
      <xdr:nvSpPr>
        <xdr:cNvPr id="77" name="楕円 76">
          <a:extLst>
            <a:ext uri="{FF2B5EF4-FFF2-40B4-BE49-F238E27FC236}">
              <a16:creationId xmlns:a16="http://schemas.microsoft.com/office/drawing/2014/main" id="{D6148686-7261-4EB5-9930-F7A56E2B8F94}"/>
            </a:ext>
          </a:extLst>
        </xdr:cNvPr>
        <xdr:cNvSpPr/>
      </xdr:nvSpPr>
      <xdr:spPr>
        <a:xfrm>
          <a:off x="19685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92202</xdr:rowOff>
    </xdr:from>
    <xdr:to>
      <xdr:col>15</xdr:col>
      <xdr:colOff>50800</xdr:colOff>
      <xdr:row>37</xdr:row>
      <xdr:rowOff>124206</xdr:rowOff>
    </xdr:to>
    <xdr:cxnSp macro="">
      <xdr:nvCxnSpPr>
        <xdr:cNvPr id="78" name="直線コネクタ 77">
          <a:extLst>
            <a:ext uri="{FF2B5EF4-FFF2-40B4-BE49-F238E27FC236}">
              <a16:creationId xmlns:a16="http://schemas.microsoft.com/office/drawing/2014/main" id="{444339B3-D116-43ED-A883-7C4388D9EBD8}"/>
            </a:ext>
          </a:extLst>
        </xdr:cNvPr>
        <xdr:cNvCxnSpPr/>
      </xdr:nvCxnSpPr>
      <xdr:spPr>
        <a:xfrm>
          <a:off x="2019300" y="64358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7112</xdr:rowOff>
    </xdr:from>
    <xdr:to>
      <xdr:col>6</xdr:col>
      <xdr:colOff>38100</xdr:colOff>
      <xdr:row>37</xdr:row>
      <xdr:rowOff>108712</xdr:rowOff>
    </xdr:to>
    <xdr:sp macro="" textlink="">
      <xdr:nvSpPr>
        <xdr:cNvPr id="79" name="楕円 78">
          <a:extLst>
            <a:ext uri="{FF2B5EF4-FFF2-40B4-BE49-F238E27FC236}">
              <a16:creationId xmlns:a16="http://schemas.microsoft.com/office/drawing/2014/main" id="{BF910783-A7AC-4921-8CE4-F70EF218FE85}"/>
            </a:ext>
          </a:extLst>
        </xdr:cNvPr>
        <xdr:cNvSpPr/>
      </xdr:nvSpPr>
      <xdr:spPr>
        <a:xfrm>
          <a:off x="1079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57912</xdr:rowOff>
    </xdr:from>
    <xdr:to>
      <xdr:col>10</xdr:col>
      <xdr:colOff>114300</xdr:colOff>
      <xdr:row>37</xdr:row>
      <xdr:rowOff>92202</xdr:rowOff>
    </xdr:to>
    <xdr:cxnSp macro="">
      <xdr:nvCxnSpPr>
        <xdr:cNvPr id="80" name="直線コネクタ 79">
          <a:extLst>
            <a:ext uri="{FF2B5EF4-FFF2-40B4-BE49-F238E27FC236}">
              <a16:creationId xmlns:a16="http://schemas.microsoft.com/office/drawing/2014/main" id="{5B0B414C-A2FE-41CB-9FE3-B11F94E7B314}"/>
            </a:ext>
          </a:extLst>
        </xdr:cNvPr>
        <xdr:cNvCxnSpPr/>
      </xdr:nvCxnSpPr>
      <xdr:spPr>
        <a:xfrm>
          <a:off x="1130300" y="640156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EF8CB1F0-C0CB-40C5-939A-7C8BA8B3CE4C}"/>
            </a:ext>
          </a:extLst>
        </xdr:cNvPr>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74947</xdr:rowOff>
    </xdr:from>
    <xdr:ext cx="405111" cy="259045"/>
    <xdr:sp macro="" textlink="">
      <xdr:nvSpPr>
        <xdr:cNvPr id="82" name="n_2aveValue【道路】&#10;有形固定資産減価償却率">
          <a:extLst>
            <a:ext uri="{FF2B5EF4-FFF2-40B4-BE49-F238E27FC236}">
              <a16:creationId xmlns:a16="http://schemas.microsoft.com/office/drawing/2014/main" id="{97A1CCEC-8614-48EC-8516-390CE03F2F4D}"/>
            </a:ext>
          </a:extLst>
        </xdr:cNvPr>
        <xdr:cNvSpPr txBox="1"/>
      </xdr:nvSpPr>
      <xdr:spPr>
        <a:xfrm>
          <a:off x="2705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49801</xdr:rowOff>
    </xdr:from>
    <xdr:ext cx="405111" cy="259045"/>
    <xdr:sp macro="" textlink="">
      <xdr:nvSpPr>
        <xdr:cNvPr id="83" name="n_3aveValue【道路】&#10;有形固定資産減価償却率">
          <a:extLst>
            <a:ext uri="{FF2B5EF4-FFF2-40B4-BE49-F238E27FC236}">
              <a16:creationId xmlns:a16="http://schemas.microsoft.com/office/drawing/2014/main" id="{C46C13B0-17DC-4E86-93D1-57797CE49447}"/>
            </a:ext>
          </a:extLst>
        </xdr:cNvPr>
        <xdr:cNvSpPr txBox="1"/>
      </xdr:nvSpPr>
      <xdr:spPr>
        <a:xfrm>
          <a:off x="1816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26941</xdr:rowOff>
    </xdr:from>
    <xdr:ext cx="405111" cy="259045"/>
    <xdr:sp macro="" textlink="">
      <xdr:nvSpPr>
        <xdr:cNvPr id="84" name="n_4aveValue【道路】&#10;有形固定資産減価償却率">
          <a:extLst>
            <a:ext uri="{FF2B5EF4-FFF2-40B4-BE49-F238E27FC236}">
              <a16:creationId xmlns:a16="http://schemas.microsoft.com/office/drawing/2014/main" id="{135543D9-3687-4904-8BC9-24997B7B5A26}"/>
            </a:ext>
          </a:extLst>
        </xdr:cNvPr>
        <xdr:cNvSpPr txBox="1"/>
      </xdr:nvSpPr>
      <xdr:spPr>
        <a:xfrm>
          <a:off x="927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24401</xdr:rowOff>
    </xdr:from>
    <xdr:ext cx="405111" cy="259045"/>
    <xdr:sp macro="" textlink="">
      <xdr:nvSpPr>
        <xdr:cNvPr id="85" name="n_1mainValue【道路】&#10;有形固定資産減価償却率">
          <a:extLst>
            <a:ext uri="{FF2B5EF4-FFF2-40B4-BE49-F238E27FC236}">
              <a16:creationId xmlns:a16="http://schemas.microsoft.com/office/drawing/2014/main" id="{53065870-7C7D-4AEF-9DEC-96310AB87DA7}"/>
            </a:ext>
          </a:extLst>
        </xdr:cNvPr>
        <xdr:cNvSpPr txBox="1"/>
      </xdr:nvSpPr>
      <xdr:spPr>
        <a:xfrm>
          <a:off x="3582044" y="653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166133</xdr:rowOff>
    </xdr:from>
    <xdr:ext cx="405111" cy="259045"/>
    <xdr:sp macro="" textlink="">
      <xdr:nvSpPr>
        <xdr:cNvPr id="86" name="n_2mainValue【道路】&#10;有形固定資産減価償却率">
          <a:extLst>
            <a:ext uri="{FF2B5EF4-FFF2-40B4-BE49-F238E27FC236}">
              <a16:creationId xmlns:a16="http://schemas.microsoft.com/office/drawing/2014/main" id="{4363486A-D71F-45A6-8313-097BDF2E8472}"/>
            </a:ext>
          </a:extLst>
        </xdr:cNvPr>
        <xdr:cNvSpPr txBox="1"/>
      </xdr:nvSpPr>
      <xdr:spPr>
        <a:xfrm>
          <a:off x="2705744" y="650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134129</xdr:rowOff>
    </xdr:from>
    <xdr:ext cx="405111" cy="259045"/>
    <xdr:sp macro="" textlink="">
      <xdr:nvSpPr>
        <xdr:cNvPr id="87" name="n_3mainValue【道路】&#10;有形固定資産減価償却率">
          <a:extLst>
            <a:ext uri="{FF2B5EF4-FFF2-40B4-BE49-F238E27FC236}">
              <a16:creationId xmlns:a16="http://schemas.microsoft.com/office/drawing/2014/main" id="{7F9BCA5A-6B76-4CE3-AA38-96C223E86F56}"/>
            </a:ext>
          </a:extLst>
        </xdr:cNvPr>
        <xdr:cNvSpPr txBox="1"/>
      </xdr:nvSpPr>
      <xdr:spPr>
        <a:xfrm>
          <a:off x="18167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99839</xdr:rowOff>
    </xdr:from>
    <xdr:ext cx="405111" cy="259045"/>
    <xdr:sp macro="" textlink="">
      <xdr:nvSpPr>
        <xdr:cNvPr id="88" name="n_4mainValue【道路】&#10;有形固定資産減価償却率">
          <a:extLst>
            <a:ext uri="{FF2B5EF4-FFF2-40B4-BE49-F238E27FC236}">
              <a16:creationId xmlns:a16="http://schemas.microsoft.com/office/drawing/2014/main" id="{EFDBE171-A57E-44AB-8AC0-151C7A930A76}"/>
            </a:ext>
          </a:extLst>
        </xdr:cNvPr>
        <xdr:cNvSpPr txBox="1"/>
      </xdr:nvSpPr>
      <xdr:spPr>
        <a:xfrm>
          <a:off x="927744" y="644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866E11F-3D1E-4FD4-B17E-04DBA91F763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BAA9985-C5AC-46F2-A4D7-A3B0F64506E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D5E0BE5-6A7A-49C4-A893-2FB74315BB2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90DAD86-9D76-4157-967E-0276749F677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F85A2AA-4269-4CD3-B816-26BD616DD8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A1D1BED-B168-4A38-B5B6-7FE74118193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F8D6636-3C0A-4E1D-BA32-FF4EB3700C8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0B6F5D3-762C-41E2-9B8B-1E865BDA350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B7B10CC-E802-4877-BD82-1F3BC5E430E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92A32BF-BC50-4245-BB70-E1F87477C5E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639668C-F7C0-41EF-BD90-D110BF2197D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A3FB9A1-5332-4853-BDB1-9097A48173B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7087D63-8AF5-4D62-AAA9-797F60C6965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BBE62DDE-D52E-48DC-A7A6-DA31EB36853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E630679-B25C-48B4-8F03-0603DB60706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E862C32C-6F43-4823-B5EA-9407D839587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F463C82-F554-4AD8-A8D6-727678A8235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DC2EBC23-1578-4CB8-975B-2AD689ED5B5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A9FACD7-D90C-4828-8AFF-E6F9D063EA1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3376441-FB0F-4F85-808F-3E7ED6F055E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60A6CC8-E39C-491D-AEC8-C5AB07ED8D3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EB48140-FEBC-484D-8104-4A429074B1E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4A81A88-8DD7-40DE-AF0A-0B5AFCBC7BA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a:extLst>
            <a:ext uri="{FF2B5EF4-FFF2-40B4-BE49-F238E27FC236}">
              <a16:creationId xmlns:a16="http://schemas.microsoft.com/office/drawing/2014/main" id="{6D623E15-425D-4874-B387-C970DF0D4BF9}"/>
            </a:ext>
          </a:extLst>
        </xdr:cNvPr>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a:extLst>
            <a:ext uri="{FF2B5EF4-FFF2-40B4-BE49-F238E27FC236}">
              <a16:creationId xmlns:a16="http://schemas.microsoft.com/office/drawing/2014/main" id="{11D9CBFB-8F61-483E-BD39-573C4DB50A40}"/>
            </a:ext>
          </a:extLst>
        </xdr:cNvPr>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a:extLst>
            <a:ext uri="{FF2B5EF4-FFF2-40B4-BE49-F238E27FC236}">
              <a16:creationId xmlns:a16="http://schemas.microsoft.com/office/drawing/2014/main" id="{B4565A71-9B07-40EB-A984-776862E655AE}"/>
            </a:ext>
          </a:extLst>
        </xdr:cNvPr>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a:extLst>
            <a:ext uri="{FF2B5EF4-FFF2-40B4-BE49-F238E27FC236}">
              <a16:creationId xmlns:a16="http://schemas.microsoft.com/office/drawing/2014/main" id="{45110B72-5E20-40E5-B449-39A764980571}"/>
            </a:ext>
          </a:extLst>
        </xdr:cNvPr>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a:extLst>
            <a:ext uri="{FF2B5EF4-FFF2-40B4-BE49-F238E27FC236}">
              <a16:creationId xmlns:a16="http://schemas.microsoft.com/office/drawing/2014/main" id="{60D7C4FF-BC39-4BFE-B46B-86A8CEB0BE2F}"/>
            </a:ext>
          </a:extLst>
        </xdr:cNvPr>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55872</xdr:rowOff>
    </xdr:from>
    <xdr:ext cx="534377" cy="259045"/>
    <xdr:sp macro="" textlink="">
      <xdr:nvSpPr>
        <xdr:cNvPr id="117" name="【道路】&#10;一人当たり延長平均値テキスト">
          <a:extLst>
            <a:ext uri="{FF2B5EF4-FFF2-40B4-BE49-F238E27FC236}">
              <a16:creationId xmlns:a16="http://schemas.microsoft.com/office/drawing/2014/main" id="{E8975056-A801-46F9-A493-72C491C5A593}"/>
            </a:ext>
          </a:extLst>
        </xdr:cNvPr>
        <xdr:cNvSpPr txBox="1"/>
      </xdr:nvSpPr>
      <xdr:spPr>
        <a:xfrm>
          <a:off x="10515600" y="674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a:extLst>
            <a:ext uri="{FF2B5EF4-FFF2-40B4-BE49-F238E27FC236}">
              <a16:creationId xmlns:a16="http://schemas.microsoft.com/office/drawing/2014/main" id="{C8A2937A-2163-40E1-91DB-13694707671A}"/>
            </a:ext>
          </a:extLst>
        </xdr:cNvPr>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a:extLst>
            <a:ext uri="{FF2B5EF4-FFF2-40B4-BE49-F238E27FC236}">
              <a16:creationId xmlns:a16="http://schemas.microsoft.com/office/drawing/2014/main" id="{729CF715-A80B-4EE2-A958-07D68A9E258D}"/>
            </a:ext>
          </a:extLst>
        </xdr:cNvPr>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a:extLst>
            <a:ext uri="{FF2B5EF4-FFF2-40B4-BE49-F238E27FC236}">
              <a16:creationId xmlns:a16="http://schemas.microsoft.com/office/drawing/2014/main" id="{AF4B0C88-EDFD-49EA-AA3C-C685CB56D72C}"/>
            </a:ext>
          </a:extLst>
        </xdr:cNvPr>
        <xdr:cNvSpPr/>
      </xdr:nvSpPr>
      <xdr:spPr>
        <a:xfrm>
          <a:off x="8699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103200</xdr:rowOff>
    </xdr:from>
    <xdr:to>
      <xdr:col>41</xdr:col>
      <xdr:colOff>101600</xdr:colOff>
      <xdr:row>40</xdr:row>
      <xdr:rowOff>33350</xdr:rowOff>
    </xdr:to>
    <xdr:sp macro="" textlink="">
      <xdr:nvSpPr>
        <xdr:cNvPr id="121" name="フローチャート: 判断 120">
          <a:extLst>
            <a:ext uri="{FF2B5EF4-FFF2-40B4-BE49-F238E27FC236}">
              <a16:creationId xmlns:a16="http://schemas.microsoft.com/office/drawing/2014/main" id="{4963C97E-75A0-480D-BCC9-F86514B067E7}"/>
            </a:ext>
          </a:extLst>
        </xdr:cNvPr>
        <xdr:cNvSpPr/>
      </xdr:nvSpPr>
      <xdr:spPr>
        <a:xfrm>
          <a:off x="7810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123641</xdr:rowOff>
    </xdr:from>
    <xdr:to>
      <xdr:col>36</xdr:col>
      <xdr:colOff>165100</xdr:colOff>
      <xdr:row>40</xdr:row>
      <xdr:rowOff>53791</xdr:rowOff>
    </xdr:to>
    <xdr:sp macro="" textlink="">
      <xdr:nvSpPr>
        <xdr:cNvPr id="122" name="フローチャート: 判断 121">
          <a:extLst>
            <a:ext uri="{FF2B5EF4-FFF2-40B4-BE49-F238E27FC236}">
              <a16:creationId xmlns:a16="http://schemas.microsoft.com/office/drawing/2014/main" id="{37193B57-357F-45BA-B3F3-F5C555DE084C}"/>
            </a:ext>
          </a:extLst>
        </xdr:cNvPr>
        <xdr:cNvSpPr/>
      </xdr:nvSpPr>
      <xdr:spPr>
        <a:xfrm>
          <a:off x="6921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559D91A-839F-4087-8DE5-BE709B1DAEC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CA2C17D-A4E7-49C6-AD81-483C6B6C5B4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A5257EC-F27D-4294-A82E-411D4BA712A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C33943C-3958-4D38-A1D6-7ABE9281319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96AD7D9-99DE-40AF-B8FD-134D561EC4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60414</xdr:rowOff>
    </xdr:from>
    <xdr:to>
      <xdr:col>55</xdr:col>
      <xdr:colOff>50800</xdr:colOff>
      <xdr:row>37</xdr:row>
      <xdr:rowOff>162013</xdr:rowOff>
    </xdr:to>
    <xdr:sp macro="" textlink="">
      <xdr:nvSpPr>
        <xdr:cNvPr id="128" name="楕円 127">
          <a:extLst>
            <a:ext uri="{FF2B5EF4-FFF2-40B4-BE49-F238E27FC236}">
              <a16:creationId xmlns:a16="http://schemas.microsoft.com/office/drawing/2014/main" id="{244949EB-D14A-4514-8EC1-F9BB2EE3D06C}"/>
            </a:ext>
          </a:extLst>
        </xdr:cNvPr>
        <xdr:cNvSpPr/>
      </xdr:nvSpPr>
      <xdr:spPr>
        <a:xfrm>
          <a:off x="10426700" y="64040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83291</xdr:rowOff>
    </xdr:from>
    <xdr:ext cx="534377" cy="259045"/>
    <xdr:sp macro="" textlink="">
      <xdr:nvSpPr>
        <xdr:cNvPr id="129" name="【道路】&#10;一人当たり延長該当値テキスト">
          <a:extLst>
            <a:ext uri="{FF2B5EF4-FFF2-40B4-BE49-F238E27FC236}">
              <a16:creationId xmlns:a16="http://schemas.microsoft.com/office/drawing/2014/main" id="{757411B3-12D1-4984-8BFB-5419D2A93816}"/>
            </a:ext>
          </a:extLst>
        </xdr:cNvPr>
        <xdr:cNvSpPr txBox="1"/>
      </xdr:nvSpPr>
      <xdr:spPr>
        <a:xfrm>
          <a:off x="10515600" y="625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77463</xdr:rowOff>
    </xdr:from>
    <xdr:to>
      <xdr:col>50</xdr:col>
      <xdr:colOff>165100</xdr:colOff>
      <xdr:row>38</xdr:row>
      <xdr:rowOff>7613</xdr:rowOff>
    </xdr:to>
    <xdr:sp macro="" textlink="">
      <xdr:nvSpPr>
        <xdr:cNvPr id="130" name="楕円 129">
          <a:extLst>
            <a:ext uri="{FF2B5EF4-FFF2-40B4-BE49-F238E27FC236}">
              <a16:creationId xmlns:a16="http://schemas.microsoft.com/office/drawing/2014/main" id="{C85057B7-2AA9-48F4-B33E-8AF604A8B90D}"/>
            </a:ext>
          </a:extLst>
        </xdr:cNvPr>
        <xdr:cNvSpPr/>
      </xdr:nvSpPr>
      <xdr:spPr>
        <a:xfrm>
          <a:off x="9588500" y="64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111214</xdr:rowOff>
    </xdr:from>
    <xdr:to>
      <xdr:col>55</xdr:col>
      <xdr:colOff>0</xdr:colOff>
      <xdr:row>37</xdr:row>
      <xdr:rowOff>128263</xdr:rowOff>
    </xdr:to>
    <xdr:cxnSp macro="">
      <xdr:nvCxnSpPr>
        <xdr:cNvPr id="131" name="直線コネクタ 130">
          <a:extLst>
            <a:ext uri="{FF2B5EF4-FFF2-40B4-BE49-F238E27FC236}">
              <a16:creationId xmlns:a16="http://schemas.microsoft.com/office/drawing/2014/main" id="{FF075042-1925-49E0-9120-408C53B499B3}"/>
            </a:ext>
          </a:extLst>
        </xdr:cNvPr>
        <xdr:cNvCxnSpPr/>
      </xdr:nvCxnSpPr>
      <xdr:spPr>
        <a:xfrm flipV="1">
          <a:off x="9639300" y="6454864"/>
          <a:ext cx="838200" cy="1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91599</xdr:rowOff>
    </xdr:from>
    <xdr:to>
      <xdr:col>46</xdr:col>
      <xdr:colOff>38100</xdr:colOff>
      <xdr:row>38</xdr:row>
      <xdr:rowOff>21749</xdr:rowOff>
    </xdr:to>
    <xdr:sp macro="" textlink="">
      <xdr:nvSpPr>
        <xdr:cNvPr id="132" name="楕円 131">
          <a:extLst>
            <a:ext uri="{FF2B5EF4-FFF2-40B4-BE49-F238E27FC236}">
              <a16:creationId xmlns:a16="http://schemas.microsoft.com/office/drawing/2014/main" id="{2AEAAF30-D330-4D90-9A80-F5F9B26DD1AC}"/>
            </a:ext>
          </a:extLst>
        </xdr:cNvPr>
        <xdr:cNvSpPr/>
      </xdr:nvSpPr>
      <xdr:spPr>
        <a:xfrm>
          <a:off x="8699500" y="643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128263</xdr:rowOff>
    </xdr:from>
    <xdr:to>
      <xdr:col>50</xdr:col>
      <xdr:colOff>114300</xdr:colOff>
      <xdr:row>37</xdr:row>
      <xdr:rowOff>142399</xdr:rowOff>
    </xdr:to>
    <xdr:cxnSp macro="">
      <xdr:nvCxnSpPr>
        <xdr:cNvPr id="133" name="直線コネクタ 132">
          <a:extLst>
            <a:ext uri="{FF2B5EF4-FFF2-40B4-BE49-F238E27FC236}">
              <a16:creationId xmlns:a16="http://schemas.microsoft.com/office/drawing/2014/main" id="{2DD91C30-48CF-4D7B-A51B-60E2BD612FDE}"/>
            </a:ext>
          </a:extLst>
        </xdr:cNvPr>
        <xdr:cNvCxnSpPr/>
      </xdr:nvCxnSpPr>
      <xdr:spPr>
        <a:xfrm flipV="1">
          <a:off x="8750300" y="6471913"/>
          <a:ext cx="889000" cy="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104439</xdr:rowOff>
    </xdr:from>
    <xdr:to>
      <xdr:col>41</xdr:col>
      <xdr:colOff>101600</xdr:colOff>
      <xdr:row>38</xdr:row>
      <xdr:rowOff>34589</xdr:rowOff>
    </xdr:to>
    <xdr:sp macro="" textlink="">
      <xdr:nvSpPr>
        <xdr:cNvPr id="134" name="楕円 133">
          <a:extLst>
            <a:ext uri="{FF2B5EF4-FFF2-40B4-BE49-F238E27FC236}">
              <a16:creationId xmlns:a16="http://schemas.microsoft.com/office/drawing/2014/main" id="{2EAD5479-00D3-4AC0-842F-70DBAE2C4855}"/>
            </a:ext>
          </a:extLst>
        </xdr:cNvPr>
        <xdr:cNvSpPr/>
      </xdr:nvSpPr>
      <xdr:spPr>
        <a:xfrm>
          <a:off x="7810500" y="644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142399</xdr:rowOff>
    </xdr:from>
    <xdr:to>
      <xdr:col>45</xdr:col>
      <xdr:colOff>177800</xdr:colOff>
      <xdr:row>37</xdr:row>
      <xdr:rowOff>155239</xdr:rowOff>
    </xdr:to>
    <xdr:cxnSp macro="">
      <xdr:nvCxnSpPr>
        <xdr:cNvPr id="135" name="直線コネクタ 134">
          <a:extLst>
            <a:ext uri="{FF2B5EF4-FFF2-40B4-BE49-F238E27FC236}">
              <a16:creationId xmlns:a16="http://schemas.microsoft.com/office/drawing/2014/main" id="{5D451292-2A1B-4148-9D07-2A1265C5EB03}"/>
            </a:ext>
          </a:extLst>
        </xdr:cNvPr>
        <xdr:cNvCxnSpPr/>
      </xdr:nvCxnSpPr>
      <xdr:spPr>
        <a:xfrm flipV="1">
          <a:off x="7861300" y="6486049"/>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127356</xdr:rowOff>
    </xdr:from>
    <xdr:to>
      <xdr:col>36</xdr:col>
      <xdr:colOff>165100</xdr:colOff>
      <xdr:row>38</xdr:row>
      <xdr:rowOff>57506</xdr:rowOff>
    </xdr:to>
    <xdr:sp macro="" textlink="">
      <xdr:nvSpPr>
        <xdr:cNvPr id="136" name="楕円 135">
          <a:extLst>
            <a:ext uri="{FF2B5EF4-FFF2-40B4-BE49-F238E27FC236}">
              <a16:creationId xmlns:a16="http://schemas.microsoft.com/office/drawing/2014/main" id="{D704C21B-7752-4581-A0A3-B2546EF7224C}"/>
            </a:ext>
          </a:extLst>
        </xdr:cNvPr>
        <xdr:cNvSpPr/>
      </xdr:nvSpPr>
      <xdr:spPr>
        <a:xfrm>
          <a:off x="6921500" y="64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155239</xdr:rowOff>
    </xdr:from>
    <xdr:to>
      <xdr:col>41</xdr:col>
      <xdr:colOff>50800</xdr:colOff>
      <xdr:row>38</xdr:row>
      <xdr:rowOff>6706</xdr:rowOff>
    </xdr:to>
    <xdr:cxnSp macro="">
      <xdr:nvCxnSpPr>
        <xdr:cNvPr id="137" name="直線コネクタ 136">
          <a:extLst>
            <a:ext uri="{FF2B5EF4-FFF2-40B4-BE49-F238E27FC236}">
              <a16:creationId xmlns:a16="http://schemas.microsoft.com/office/drawing/2014/main" id="{3C171CB3-9453-4D7C-A471-47B69872A0E2}"/>
            </a:ext>
          </a:extLst>
        </xdr:cNvPr>
        <xdr:cNvCxnSpPr/>
      </xdr:nvCxnSpPr>
      <xdr:spPr>
        <a:xfrm flipV="1">
          <a:off x="6972300" y="6498889"/>
          <a:ext cx="889000" cy="2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8514</xdr:rowOff>
    </xdr:from>
    <xdr:ext cx="534377" cy="259045"/>
    <xdr:sp macro="" textlink="">
      <xdr:nvSpPr>
        <xdr:cNvPr id="138" name="n_1aveValue【道路】&#10;一人当たり延長">
          <a:extLst>
            <a:ext uri="{FF2B5EF4-FFF2-40B4-BE49-F238E27FC236}">
              <a16:creationId xmlns:a16="http://schemas.microsoft.com/office/drawing/2014/main" id="{D5A7FC35-5CE7-4850-8A6C-77248AC50F9D}"/>
            </a:ext>
          </a:extLst>
        </xdr:cNvPr>
        <xdr:cNvSpPr txBox="1"/>
      </xdr:nvSpPr>
      <xdr:spPr>
        <a:xfrm>
          <a:off x="9359411" y="68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19543</xdr:rowOff>
    </xdr:from>
    <xdr:ext cx="534377" cy="259045"/>
    <xdr:sp macro="" textlink="">
      <xdr:nvSpPr>
        <xdr:cNvPr id="139" name="n_2aveValue【道路】&#10;一人当たり延長">
          <a:extLst>
            <a:ext uri="{FF2B5EF4-FFF2-40B4-BE49-F238E27FC236}">
              <a16:creationId xmlns:a16="http://schemas.microsoft.com/office/drawing/2014/main" id="{5110D432-F674-40DA-BF3F-A1BC74227988}"/>
            </a:ext>
          </a:extLst>
        </xdr:cNvPr>
        <xdr:cNvSpPr txBox="1"/>
      </xdr:nvSpPr>
      <xdr:spPr>
        <a:xfrm>
          <a:off x="8483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24477</xdr:rowOff>
    </xdr:from>
    <xdr:ext cx="534377" cy="259045"/>
    <xdr:sp macro="" textlink="">
      <xdr:nvSpPr>
        <xdr:cNvPr id="140" name="n_3aveValue【道路】&#10;一人当たり延長">
          <a:extLst>
            <a:ext uri="{FF2B5EF4-FFF2-40B4-BE49-F238E27FC236}">
              <a16:creationId xmlns:a16="http://schemas.microsoft.com/office/drawing/2014/main" id="{4A29AC13-A04A-49BD-8F82-A05838048902}"/>
            </a:ext>
          </a:extLst>
        </xdr:cNvPr>
        <xdr:cNvSpPr txBox="1"/>
      </xdr:nvSpPr>
      <xdr:spPr>
        <a:xfrm>
          <a:off x="7594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44918</xdr:rowOff>
    </xdr:from>
    <xdr:ext cx="534377" cy="259045"/>
    <xdr:sp macro="" textlink="">
      <xdr:nvSpPr>
        <xdr:cNvPr id="141" name="n_4aveValue【道路】&#10;一人当たり延長">
          <a:extLst>
            <a:ext uri="{FF2B5EF4-FFF2-40B4-BE49-F238E27FC236}">
              <a16:creationId xmlns:a16="http://schemas.microsoft.com/office/drawing/2014/main" id="{A8E27019-D9F9-4AE7-BD26-96B43CCB2678}"/>
            </a:ext>
          </a:extLst>
        </xdr:cNvPr>
        <xdr:cNvSpPr txBox="1"/>
      </xdr:nvSpPr>
      <xdr:spPr>
        <a:xfrm>
          <a:off x="67051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24140</xdr:rowOff>
    </xdr:from>
    <xdr:ext cx="534377" cy="259045"/>
    <xdr:sp macro="" textlink="">
      <xdr:nvSpPr>
        <xdr:cNvPr id="142" name="n_1mainValue【道路】&#10;一人当たり延長">
          <a:extLst>
            <a:ext uri="{FF2B5EF4-FFF2-40B4-BE49-F238E27FC236}">
              <a16:creationId xmlns:a16="http://schemas.microsoft.com/office/drawing/2014/main" id="{13747E98-5C95-488A-8543-27EBB5F63903}"/>
            </a:ext>
          </a:extLst>
        </xdr:cNvPr>
        <xdr:cNvSpPr txBox="1"/>
      </xdr:nvSpPr>
      <xdr:spPr>
        <a:xfrm>
          <a:off x="9359411" y="619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38276</xdr:rowOff>
    </xdr:from>
    <xdr:ext cx="534377" cy="259045"/>
    <xdr:sp macro="" textlink="">
      <xdr:nvSpPr>
        <xdr:cNvPr id="143" name="n_2mainValue【道路】&#10;一人当たり延長">
          <a:extLst>
            <a:ext uri="{FF2B5EF4-FFF2-40B4-BE49-F238E27FC236}">
              <a16:creationId xmlns:a16="http://schemas.microsoft.com/office/drawing/2014/main" id="{54B55083-2FA7-41E7-801F-2622885AD892}"/>
            </a:ext>
          </a:extLst>
        </xdr:cNvPr>
        <xdr:cNvSpPr txBox="1"/>
      </xdr:nvSpPr>
      <xdr:spPr>
        <a:xfrm>
          <a:off x="8483111" y="621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51116</xdr:rowOff>
    </xdr:from>
    <xdr:ext cx="534377" cy="259045"/>
    <xdr:sp macro="" textlink="">
      <xdr:nvSpPr>
        <xdr:cNvPr id="144" name="n_3mainValue【道路】&#10;一人当たり延長">
          <a:extLst>
            <a:ext uri="{FF2B5EF4-FFF2-40B4-BE49-F238E27FC236}">
              <a16:creationId xmlns:a16="http://schemas.microsoft.com/office/drawing/2014/main" id="{4CF3514E-DF46-4F79-9086-F30381FA78E1}"/>
            </a:ext>
          </a:extLst>
        </xdr:cNvPr>
        <xdr:cNvSpPr txBox="1"/>
      </xdr:nvSpPr>
      <xdr:spPr>
        <a:xfrm>
          <a:off x="7594111" y="622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74033</xdr:rowOff>
    </xdr:from>
    <xdr:ext cx="534377" cy="259045"/>
    <xdr:sp macro="" textlink="">
      <xdr:nvSpPr>
        <xdr:cNvPr id="145" name="n_4mainValue【道路】&#10;一人当たり延長">
          <a:extLst>
            <a:ext uri="{FF2B5EF4-FFF2-40B4-BE49-F238E27FC236}">
              <a16:creationId xmlns:a16="http://schemas.microsoft.com/office/drawing/2014/main" id="{291E423E-BADD-452F-861C-D078242482FB}"/>
            </a:ext>
          </a:extLst>
        </xdr:cNvPr>
        <xdr:cNvSpPr txBox="1"/>
      </xdr:nvSpPr>
      <xdr:spPr>
        <a:xfrm>
          <a:off x="6705111" y="62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CA46B7C-5DCF-4BF9-A1DA-9015CC51EC5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B454907-D629-4D47-B1EE-95B0F2960E8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A5EFC44-6486-40C4-9CF1-E2E1FB80D2A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D562343-85D8-4B58-A212-C24ED2636CC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C73600F-83E6-4859-8800-90F9A484702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944C1D1-E424-4145-A9E9-AB7C8161229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F62879F-A4DD-45C1-B4F3-8C189D84E03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F76FBB8-3F58-40D0-A02E-CFA8D595D2A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188D11F-1C7F-4743-9A5C-F05A44FF9CF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05F10C0-F823-4C24-98FA-194726228B5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51D548E-3C97-4420-8833-016B02EA93C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7A20A349-3836-47F6-A914-718EDD6263D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F6AFD516-74F0-4119-9811-27ECC1D4B9E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C6320C62-E69C-486D-A497-74BC29B9B8E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977C5917-0E95-41B6-BB90-615A0708A3B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D3AB76FD-3438-4251-B996-0AA2E49E008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68F1894A-79AE-4CEF-8803-A347DFA7639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F9099D5B-F8F8-4E03-99FD-5B19691AE3C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CFB6799-C0F3-4E4E-A7AD-1C88EEC945A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D9C54480-DD0A-4B2E-8C75-4545D45AEC2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7C221284-EC46-41B5-B991-A554355D2FE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84E7152-51D4-46E7-BB28-0422E6BC395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5673AB0-5D76-4A12-85DC-248804B9993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ABA6C30-C6F2-46F1-9889-B177D5B9938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720E142-3779-42DA-9D0C-A2201C3E9DE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97165049-5A32-4A74-A361-4A343FBCD90B}"/>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1ACC676F-0739-4AB8-8747-7271B69A3B2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94472DE8-DB73-4749-8A13-A12234E46EE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F30F16FD-4E39-4627-A53F-0AABC5B50237}"/>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06375739-0EBA-42AB-933D-E4C889F8C1CD}"/>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CAC9AB2-A335-4980-ACB7-FD77E28DF874}"/>
            </a:ext>
          </a:extLst>
        </xdr:cNvPr>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a:extLst>
            <a:ext uri="{FF2B5EF4-FFF2-40B4-BE49-F238E27FC236}">
              <a16:creationId xmlns:a16="http://schemas.microsoft.com/office/drawing/2014/main" id="{7619C08D-2F68-44FC-873D-9A535A51964D}"/>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B707955E-50B7-4722-B0B1-83D4D946C8D1}"/>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a:extLst>
            <a:ext uri="{FF2B5EF4-FFF2-40B4-BE49-F238E27FC236}">
              <a16:creationId xmlns:a16="http://schemas.microsoft.com/office/drawing/2014/main" id="{D24D0411-CC60-40CC-8736-F70D229EF329}"/>
            </a:ext>
          </a:extLst>
        </xdr:cNvPr>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0" name="フローチャート: 判断 179">
          <a:extLst>
            <a:ext uri="{FF2B5EF4-FFF2-40B4-BE49-F238E27FC236}">
              <a16:creationId xmlns:a16="http://schemas.microsoft.com/office/drawing/2014/main" id="{599B2560-057E-480A-8EAE-756F39BAB449}"/>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1" name="フローチャート: 判断 180">
          <a:extLst>
            <a:ext uri="{FF2B5EF4-FFF2-40B4-BE49-F238E27FC236}">
              <a16:creationId xmlns:a16="http://schemas.microsoft.com/office/drawing/2014/main" id="{BA1A303A-E5F8-4BE3-8DCD-3B454ABC73BE}"/>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11FE0B1-B91B-4843-8902-557DF558659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F1A45C5-7FCD-4CF9-B352-A460DB01B14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FF9F4A7-E3B3-48AD-AF9B-51D6D735377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CA90EB8-3B91-4D4A-A053-07165F63E18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CFC5380-8599-48A1-99D7-182EDA08A60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58601</xdr:rowOff>
    </xdr:from>
    <xdr:to>
      <xdr:col>24</xdr:col>
      <xdr:colOff>114300</xdr:colOff>
      <xdr:row>61</xdr:row>
      <xdr:rowOff>160201</xdr:rowOff>
    </xdr:to>
    <xdr:sp macro="" textlink="">
      <xdr:nvSpPr>
        <xdr:cNvPr id="187" name="楕円 186">
          <a:extLst>
            <a:ext uri="{FF2B5EF4-FFF2-40B4-BE49-F238E27FC236}">
              <a16:creationId xmlns:a16="http://schemas.microsoft.com/office/drawing/2014/main" id="{26A22AB3-1B5A-464A-9DD5-5ECC87BE31EB}"/>
            </a:ext>
          </a:extLst>
        </xdr:cNvPr>
        <xdr:cNvSpPr/>
      </xdr:nvSpPr>
      <xdr:spPr>
        <a:xfrm>
          <a:off x="45847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37028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D4B01D6-98CD-4D8A-8E07-43F053F5922D}"/>
            </a:ext>
          </a:extLst>
        </xdr:cNvPr>
        <xdr:cNvSpPr txBox="1"/>
      </xdr:nvSpPr>
      <xdr:spPr>
        <a:xfrm>
          <a:off x="4673600"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71665</xdr:rowOff>
    </xdr:from>
    <xdr:to>
      <xdr:col>20</xdr:col>
      <xdr:colOff>38100</xdr:colOff>
      <xdr:row>62</xdr:row>
      <xdr:rowOff>1815</xdr:rowOff>
    </xdr:to>
    <xdr:sp macro="" textlink="">
      <xdr:nvSpPr>
        <xdr:cNvPr id="189" name="楕円 188">
          <a:extLst>
            <a:ext uri="{FF2B5EF4-FFF2-40B4-BE49-F238E27FC236}">
              <a16:creationId xmlns:a16="http://schemas.microsoft.com/office/drawing/2014/main" id="{12B02BE5-1F9F-4169-9F09-21F450856E28}"/>
            </a:ext>
          </a:extLst>
        </xdr:cNvPr>
        <xdr:cNvSpPr/>
      </xdr:nvSpPr>
      <xdr:spPr>
        <a:xfrm>
          <a:off x="3746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109401</xdr:rowOff>
    </xdr:from>
    <xdr:to>
      <xdr:col>24</xdr:col>
      <xdr:colOff>63500</xdr:colOff>
      <xdr:row>61</xdr:row>
      <xdr:rowOff>122465</xdr:rowOff>
    </xdr:to>
    <xdr:cxnSp macro="">
      <xdr:nvCxnSpPr>
        <xdr:cNvPr id="190" name="直線コネクタ 189">
          <a:extLst>
            <a:ext uri="{FF2B5EF4-FFF2-40B4-BE49-F238E27FC236}">
              <a16:creationId xmlns:a16="http://schemas.microsoft.com/office/drawing/2014/main" id="{1A8EBC11-C67C-48DC-A918-D9E2735555F2}"/>
            </a:ext>
          </a:extLst>
        </xdr:cNvPr>
        <xdr:cNvCxnSpPr/>
      </xdr:nvCxnSpPr>
      <xdr:spPr>
        <a:xfrm flipV="1">
          <a:off x="3797300" y="10567851"/>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50437</xdr:rowOff>
    </xdr:from>
    <xdr:to>
      <xdr:col>15</xdr:col>
      <xdr:colOff>101600</xdr:colOff>
      <xdr:row>61</xdr:row>
      <xdr:rowOff>152037</xdr:rowOff>
    </xdr:to>
    <xdr:sp macro="" textlink="">
      <xdr:nvSpPr>
        <xdr:cNvPr id="191" name="楕円 190">
          <a:extLst>
            <a:ext uri="{FF2B5EF4-FFF2-40B4-BE49-F238E27FC236}">
              <a16:creationId xmlns:a16="http://schemas.microsoft.com/office/drawing/2014/main" id="{F59BD5C1-BACA-4D7F-B451-A4243C576030}"/>
            </a:ext>
          </a:extLst>
        </xdr:cNvPr>
        <xdr:cNvSpPr/>
      </xdr:nvSpPr>
      <xdr:spPr>
        <a:xfrm>
          <a:off x="2857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101237</xdr:rowOff>
    </xdr:from>
    <xdr:to>
      <xdr:col>19</xdr:col>
      <xdr:colOff>177800</xdr:colOff>
      <xdr:row>61</xdr:row>
      <xdr:rowOff>122465</xdr:rowOff>
    </xdr:to>
    <xdr:cxnSp macro="">
      <xdr:nvCxnSpPr>
        <xdr:cNvPr id="192" name="直線コネクタ 191">
          <a:extLst>
            <a:ext uri="{FF2B5EF4-FFF2-40B4-BE49-F238E27FC236}">
              <a16:creationId xmlns:a16="http://schemas.microsoft.com/office/drawing/2014/main" id="{86CBD96D-5D06-4A93-8036-A9E89DB14A5A}"/>
            </a:ext>
          </a:extLst>
        </xdr:cNvPr>
        <xdr:cNvCxnSpPr/>
      </xdr:nvCxnSpPr>
      <xdr:spPr>
        <a:xfrm>
          <a:off x="2908300" y="1055968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52070</xdr:rowOff>
    </xdr:from>
    <xdr:to>
      <xdr:col>10</xdr:col>
      <xdr:colOff>165100</xdr:colOff>
      <xdr:row>61</xdr:row>
      <xdr:rowOff>153670</xdr:rowOff>
    </xdr:to>
    <xdr:sp macro="" textlink="">
      <xdr:nvSpPr>
        <xdr:cNvPr id="193" name="楕円 192">
          <a:extLst>
            <a:ext uri="{FF2B5EF4-FFF2-40B4-BE49-F238E27FC236}">
              <a16:creationId xmlns:a16="http://schemas.microsoft.com/office/drawing/2014/main" id="{3BFF1FE2-8A01-4FB3-B362-5870DD06C365}"/>
            </a:ext>
          </a:extLst>
        </xdr:cNvPr>
        <xdr:cNvSpPr/>
      </xdr:nvSpPr>
      <xdr:spPr>
        <a:xfrm>
          <a:off x="196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101237</xdr:rowOff>
    </xdr:from>
    <xdr:to>
      <xdr:col>15</xdr:col>
      <xdr:colOff>50800</xdr:colOff>
      <xdr:row>61</xdr:row>
      <xdr:rowOff>102870</xdr:rowOff>
    </xdr:to>
    <xdr:cxnSp macro="">
      <xdr:nvCxnSpPr>
        <xdr:cNvPr id="194" name="直線コネクタ 193">
          <a:extLst>
            <a:ext uri="{FF2B5EF4-FFF2-40B4-BE49-F238E27FC236}">
              <a16:creationId xmlns:a16="http://schemas.microsoft.com/office/drawing/2014/main" id="{2665D858-4647-4FC8-B889-2AC1A15EDD4B}"/>
            </a:ext>
          </a:extLst>
        </xdr:cNvPr>
        <xdr:cNvCxnSpPr/>
      </xdr:nvCxnSpPr>
      <xdr:spPr>
        <a:xfrm flipV="1">
          <a:off x="2019300" y="105596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30843</xdr:rowOff>
    </xdr:from>
    <xdr:to>
      <xdr:col>6</xdr:col>
      <xdr:colOff>38100</xdr:colOff>
      <xdr:row>61</xdr:row>
      <xdr:rowOff>132443</xdr:rowOff>
    </xdr:to>
    <xdr:sp macro="" textlink="">
      <xdr:nvSpPr>
        <xdr:cNvPr id="195" name="楕円 194">
          <a:extLst>
            <a:ext uri="{FF2B5EF4-FFF2-40B4-BE49-F238E27FC236}">
              <a16:creationId xmlns:a16="http://schemas.microsoft.com/office/drawing/2014/main" id="{B071D99C-6135-471A-BA18-7A6EEB8DAC9D}"/>
            </a:ext>
          </a:extLst>
        </xdr:cNvPr>
        <xdr:cNvSpPr/>
      </xdr:nvSpPr>
      <xdr:spPr>
        <a:xfrm>
          <a:off x="1079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81643</xdr:rowOff>
    </xdr:from>
    <xdr:to>
      <xdr:col>10</xdr:col>
      <xdr:colOff>114300</xdr:colOff>
      <xdr:row>61</xdr:row>
      <xdr:rowOff>102870</xdr:rowOff>
    </xdr:to>
    <xdr:cxnSp macro="">
      <xdr:nvCxnSpPr>
        <xdr:cNvPr id="196" name="直線コネクタ 195">
          <a:extLst>
            <a:ext uri="{FF2B5EF4-FFF2-40B4-BE49-F238E27FC236}">
              <a16:creationId xmlns:a16="http://schemas.microsoft.com/office/drawing/2014/main" id="{BEE3D4A8-6A59-45A9-8A45-176B4F32E861}"/>
            </a:ext>
          </a:extLst>
        </xdr:cNvPr>
        <xdr:cNvCxnSpPr/>
      </xdr:nvCxnSpPr>
      <xdr:spPr>
        <a:xfrm>
          <a:off x="1130300" y="105400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82023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73265250-6086-4305-8063-36357E339E3F}"/>
            </a:ext>
          </a:extLst>
        </xdr:cNvPr>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44467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9F21736-B70E-4A52-AB28-787C6BDE6ADA}"/>
            </a:ext>
          </a:extLst>
        </xdr:cNvPr>
        <xdr:cNvSpPr txBox="1"/>
      </xdr:nvSpPr>
      <xdr:spPr>
        <a:xfrm>
          <a:off x="2705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E3DA51C-F254-4A51-A4E9-9AC84AA89CD1}"/>
            </a:ext>
          </a:extLst>
        </xdr:cNvPr>
        <xdr:cNvSpPr txBox="1"/>
      </xdr:nvSpPr>
      <xdr:spPr>
        <a:xfrm>
          <a:off x="1816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37253BC0-7C50-4BBF-8E25-142D38854C2F}"/>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164392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5B17AB6-A687-42B0-973C-0B8AEED72F88}"/>
            </a:ext>
          </a:extLst>
        </xdr:cNvPr>
        <xdr:cNvSpPr txBox="1"/>
      </xdr:nvSpPr>
      <xdr:spPr>
        <a:xfrm>
          <a:off x="35820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143164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8A584D57-D742-4D4D-B2DA-BE50506A9AC8}"/>
            </a:ext>
          </a:extLst>
        </xdr:cNvPr>
        <xdr:cNvSpPr txBox="1"/>
      </xdr:nvSpPr>
      <xdr:spPr>
        <a:xfrm>
          <a:off x="27057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144797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F35AFD0A-48C2-409A-93CA-67018F92F26B}"/>
            </a:ext>
          </a:extLst>
        </xdr:cNvPr>
        <xdr:cNvSpPr txBox="1"/>
      </xdr:nvSpPr>
      <xdr:spPr>
        <a:xfrm>
          <a:off x="1816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123570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98F8E52-C11B-43A6-926F-4ED1617B3CB7}"/>
            </a:ext>
          </a:extLst>
        </xdr:cNvPr>
        <xdr:cNvSpPr txBox="1"/>
      </xdr:nvSpPr>
      <xdr:spPr>
        <a:xfrm>
          <a:off x="9277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15826BD-DA93-476E-8823-1D4477A7844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2332A03-216B-4B28-95F3-87596B55614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77961A2-EE7F-4480-AC45-6F1D700FF29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A8DC232-FD58-4500-B854-2BC017CBA73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D62E5AE-E13A-4DC7-BE42-57438BAECE9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BEE32AA-C8FF-4045-849E-624879BFD2C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F275427-912A-45C3-BAD9-AF5AEFC8168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A68FBFF-4221-4E12-A717-8D75C354006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18D94D8-5D87-476F-BE03-14A37B95638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B2B8AA2-821F-4D9C-BB41-7434152E7B3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3C52827F-E11D-41FC-B405-46B95B537E8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DA088148-9694-4CAC-8607-392E93A10D7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58217EAF-B54F-4592-8EBE-F0C3FFEC11A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C788426C-4A4A-4E1C-A90E-0A3B913AA57B}"/>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124B64BC-5A6F-45C3-B241-F700E911970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F03535B0-6EAD-42A9-BBAA-677AF2E220A3}"/>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EC22550F-AA82-48A6-B67B-B1C3D41FFDD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98A66FB8-CBBD-4CC8-B403-7C8DF3873A06}"/>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9D26AC4E-D7BE-4938-A735-AB555BD19B8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BFEF0CFE-1B11-4F9D-8833-B45DBC2D57E2}"/>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E91BBD1A-99C3-4399-B90C-372203FF756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1C695613-2FB5-4634-9698-5F11E15E7534}"/>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3E5E43E-C4FA-4730-B9E0-D5FB4190B46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270CA30-0E2C-46B3-B106-F4F2E37D6D4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A6FB686-ED33-46D6-9555-2F3DF49CFDF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a:extLst>
            <a:ext uri="{FF2B5EF4-FFF2-40B4-BE49-F238E27FC236}">
              <a16:creationId xmlns:a16="http://schemas.microsoft.com/office/drawing/2014/main" id="{BA3684C8-EEAC-4D2B-A74C-6564C204F2B6}"/>
            </a:ext>
          </a:extLst>
        </xdr:cNvPr>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8E023572-205B-47D6-97D1-181A69FFEEA0}"/>
            </a:ext>
          </a:extLst>
        </xdr:cNvPr>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a:extLst>
            <a:ext uri="{FF2B5EF4-FFF2-40B4-BE49-F238E27FC236}">
              <a16:creationId xmlns:a16="http://schemas.microsoft.com/office/drawing/2014/main" id="{E9BB62A4-DADB-4EC5-B5AF-2A774C8F7D40}"/>
            </a:ext>
          </a:extLst>
        </xdr:cNvPr>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CD7B0F8-2931-455E-9425-09FCF786EDF7}"/>
            </a:ext>
          </a:extLst>
        </xdr:cNvPr>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a:extLst>
            <a:ext uri="{FF2B5EF4-FFF2-40B4-BE49-F238E27FC236}">
              <a16:creationId xmlns:a16="http://schemas.microsoft.com/office/drawing/2014/main" id="{1271A0CD-9D5D-43CA-8F1F-DCEC0E581DD6}"/>
            </a:ext>
          </a:extLst>
        </xdr:cNvPr>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61806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F282804-AFAA-4A47-978C-3DA82E964C1D}"/>
            </a:ext>
          </a:extLst>
        </xdr:cNvPr>
        <xdr:cNvSpPr txBox="1"/>
      </xdr:nvSpPr>
      <xdr:spPr>
        <a:xfrm>
          <a:off x="10515600" y="10691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a:extLst>
            <a:ext uri="{FF2B5EF4-FFF2-40B4-BE49-F238E27FC236}">
              <a16:creationId xmlns:a16="http://schemas.microsoft.com/office/drawing/2014/main" id="{E9D6CADF-7014-4304-A919-F47BD8A66C8A}"/>
            </a:ext>
          </a:extLst>
        </xdr:cNvPr>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a:extLst>
            <a:ext uri="{FF2B5EF4-FFF2-40B4-BE49-F238E27FC236}">
              <a16:creationId xmlns:a16="http://schemas.microsoft.com/office/drawing/2014/main" id="{E28D1C7C-2D70-4DF0-A09F-ECA9DC771D05}"/>
            </a:ext>
          </a:extLst>
        </xdr:cNvPr>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38" name="フローチャート: 判断 237">
          <a:extLst>
            <a:ext uri="{FF2B5EF4-FFF2-40B4-BE49-F238E27FC236}">
              <a16:creationId xmlns:a16="http://schemas.microsoft.com/office/drawing/2014/main" id="{AD2757AE-C859-490D-95DB-3FAA86982D1B}"/>
            </a:ext>
          </a:extLst>
        </xdr:cNvPr>
        <xdr:cNvSpPr/>
      </xdr:nvSpPr>
      <xdr:spPr>
        <a:xfrm>
          <a:off x="8699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117183</xdr:rowOff>
    </xdr:from>
    <xdr:to>
      <xdr:col>41</xdr:col>
      <xdr:colOff>101600</xdr:colOff>
      <xdr:row>63</xdr:row>
      <xdr:rowOff>47333</xdr:rowOff>
    </xdr:to>
    <xdr:sp macro="" textlink="">
      <xdr:nvSpPr>
        <xdr:cNvPr id="239" name="フローチャート: 判断 238">
          <a:extLst>
            <a:ext uri="{FF2B5EF4-FFF2-40B4-BE49-F238E27FC236}">
              <a16:creationId xmlns:a16="http://schemas.microsoft.com/office/drawing/2014/main" id="{93685614-A5F3-466E-8CBC-01467956B29F}"/>
            </a:ext>
          </a:extLst>
        </xdr:cNvPr>
        <xdr:cNvSpPr/>
      </xdr:nvSpPr>
      <xdr:spPr>
        <a:xfrm>
          <a:off x="7810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122047</xdr:rowOff>
    </xdr:from>
    <xdr:to>
      <xdr:col>36</xdr:col>
      <xdr:colOff>165100</xdr:colOff>
      <xdr:row>63</xdr:row>
      <xdr:rowOff>52197</xdr:rowOff>
    </xdr:to>
    <xdr:sp macro="" textlink="">
      <xdr:nvSpPr>
        <xdr:cNvPr id="240" name="フローチャート: 判断 239">
          <a:extLst>
            <a:ext uri="{FF2B5EF4-FFF2-40B4-BE49-F238E27FC236}">
              <a16:creationId xmlns:a16="http://schemas.microsoft.com/office/drawing/2014/main" id="{83CCCE0B-9565-400A-8009-E4322D418B3F}"/>
            </a:ext>
          </a:extLst>
        </xdr:cNvPr>
        <xdr:cNvSpPr/>
      </xdr:nvSpPr>
      <xdr:spPr>
        <a:xfrm>
          <a:off x="6921500" y="1075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AD58094-3C2D-4CBA-9102-3CFA5DFA2C2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E1AB78A-A957-4E7E-AFE7-84B0BB87EB4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7A90B83-F872-47DC-8B9D-4ECA84BEC4B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76EB8F3-8474-4313-8319-9D45DDA1700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EC5B4A6-2F39-433D-9E83-5FF94077D48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52804</xdr:rowOff>
    </xdr:from>
    <xdr:to>
      <xdr:col>55</xdr:col>
      <xdr:colOff>50800</xdr:colOff>
      <xdr:row>60</xdr:row>
      <xdr:rowOff>154404</xdr:rowOff>
    </xdr:to>
    <xdr:sp macro="" textlink="">
      <xdr:nvSpPr>
        <xdr:cNvPr id="246" name="楕円 245">
          <a:extLst>
            <a:ext uri="{FF2B5EF4-FFF2-40B4-BE49-F238E27FC236}">
              <a16:creationId xmlns:a16="http://schemas.microsoft.com/office/drawing/2014/main" id="{0E341F61-9A1A-496B-B5E6-5CBB6F406A12}"/>
            </a:ext>
          </a:extLst>
        </xdr:cNvPr>
        <xdr:cNvSpPr/>
      </xdr:nvSpPr>
      <xdr:spPr>
        <a:xfrm>
          <a:off x="10426700" y="1033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75681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BECAFDC9-ED6B-490D-8776-20B6D976C2D2}"/>
            </a:ext>
          </a:extLst>
        </xdr:cNvPr>
        <xdr:cNvSpPr txBox="1"/>
      </xdr:nvSpPr>
      <xdr:spPr>
        <a:xfrm>
          <a:off x="10515600" y="10191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86709</xdr:rowOff>
    </xdr:from>
    <xdr:to>
      <xdr:col>50</xdr:col>
      <xdr:colOff>165100</xdr:colOff>
      <xdr:row>61</xdr:row>
      <xdr:rowOff>16859</xdr:rowOff>
    </xdr:to>
    <xdr:sp macro="" textlink="">
      <xdr:nvSpPr>
        <xdr:cNvPr id="248" name="楕円 247">
          <a:extLst>
            <a:ext uri="{FF2B5EF4-FFF2-40B4-BE49-F238E27FC236}">
              <a16:creationId xmlns:a16="http://schemas.microsoft.com/office/drawing/2014/main" id="{59FCC8E6-6E72-437B-BA64-F9D87B8F537C}"/>
            </a:ext>
          </a:extLst>
        </xdr:cNvPr>
        <xdr:cNvSpPr/>
      </xdr:nvSpPr>
      <xdr:spPr>
        <a:xfrm>
          <a:off x="9588500" y="1037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103604</xdr:rowOff>
    </xdr:from>
    <xdr:to>
      <xdr:col>55</xdr:col>
      <xdr:colOff>0</xdr:colOff>
      <xdr:row>60</xdr:row>
      <xdr:rowOff>137509</xdr:rowOff>
    </xdr:to>
    <xdr:cxnSp macro="">
      <xdr:nvCxnSpPr>
        <xdr:cNvPr id="249" name="直線コネクタ 248">
          <a:extLst>
            <a:ext uri="{FF2B5EF4-FFF2-40B4-BE49-F238E27FC236}">
              <a16:creationId xmlns:a16="http://schemas.microsoft.com/office/drawing/2014/main" id="{B1FE4D5E-28D5-47E0-A9DA-E538F54B7B5A}"/>
            </a:ext>
          </a:extLst>
        </xdr:cNvPr>
        <xdr:cNvCxnSpPr/>
      </xdr:nvCxnSpPr>
      <xdr:spPr>
        <a:xfrm flipV="1">
          <a:off x="9639300" y="10390604"/>
          <a:ext cx="838200" cy="3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98590</xdr:rowOff>
    </xdr:from>
    <xdr:to>
      <xdr:col>46</xdr:col>
      <xdr:colOff>38100</xdr:colOff>
      <xdr:row>61</xdr:row>
      <xdr:rowOff>28740</xdr:rowOff>
    </xdr:to>
    <xdr:sp macro="" textlink="">
      <xdr:nvSpPr>
        <xdr:cNvPr id="250" name="楕円 249">
          <a:extLst>
            <a:ext uri="{FF2B5EF4-FFF2-40B4-BE49-F238E27FC236}">
              <a16:creationId xmlns:a16="http://schemas.microsoft.com/office/drawing/2014/main" id="{05A79A4D-EE30-4733-8A34-D70247D495B3}"/>
            </a:ext>
          </a:extLst>
        </xdr:cNvPr>
        <xdr:cNvSpPr/>
      </xdr:nvSpPr>
      <xdr:spPr>
        <a:xfrm>
          <a:off x="8699500" y="1038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137509</xdr:rowOff>
    </xdr:from>
    <xdr:to>
      <xdr:col>50</xdr:col>
      <xdr:colOff>114300</xdr:colOff>
      <xdr:row>60</xdr:row>
      <xdr:rowOff>149390</xdr:rowOff>
    </xdr:to>
    <xdr:cxnSp macro="">
      <xdr:nvCxnSpPr>
        <xdr:cNvPr id="251" name="直線コネクタ 250">
          <a:extLst>
            <a:ext uri="{FF2B5EF4-FFF2-40B4-BE49-F238E27FC236}">
              <a16:creationId xmlns:a16="http://schemas.microsoft.com/office/drawing/2014/main" id="{F7D7DCB3-19A0-424D-B58C-D2EDBC96A648}"/>
            </a:ext>
          </a:extLst>
        </xdr:cNvPr>
        <xdr:cNvCxnSpPr/>
      </xdr:nvCxnSpPr>
      <xdr:spPr>
        <a:xfrm flipV="1">
          <a:off x="8750300" y="10424509"/>
          <a:ext cx="889000" cy="1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123012</xdr:rowOff>
    </xdr:from>
    <xdr:to>
      <xdr:col>41</xdr:col>
      <xdr:colOff>101600</xdr:colOff>
      <xdr:row>61</xdr:row>
      <xdr:rowOff>53162</xdr:rowOff>
    </xdr:to>
    <xdr:sp macro="" textlink="">
      <xdr:nvSpPr>
        <xdr:cNvPr id="252" name="楕円 251">
          <a:extLst>
            <a:ext uri="{FF2B5EF4-FFF2-40B4-BE49-F238E27FC236}">
              <a16:creationId xmlns:a16="http://schemas.microsoft.com/office/drawing/2014/main" id="{B3DC5473-5C75-458E-8E47-140E4EBBF4D2}"/>
            </a:ext>
          </a:extLst>
        </xdr:cNvPr>
        <xdr:cNvSpPr/>
      </xdr:nvSpPr>
      <xdr:spPr>
        <a:xfrm>
          <a:off x="7810500" y="104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149390</xdr:rowOff>
    </xdr:from>
    <xdr:to>
      <xdr:col>45</xdr:col>
      <xdr:colOff>177800</xdr:colOff>
      <xdr:row>61</xdr:row>
      <xdr:rowOff>2362</xdr:rowOff>
    </xdr:to>
    <xdr:cxnSp macro="">
      <xdr:nvCxnSpPr>
        <xdr:cNvPr id="253" name="直線コネクタ 252">
          <a:extLst>
            <a:ext uri="{FF2B5EF4-FFF2-40B4-BE49-F238E27FC236}">
              <a16:creationId xmlns:a16="http://schemas.microsoft.com/office/drawing/2014/main" id="{29FA984D-EF25-4799-A818-87D962A6453B}"/>
            </a:ext>
          </a:extLst>
        </xdr:cNvPr>
        <xdr:cNvCxnSpPr/>
      </xdr:nvCxnSpPr>
      <xdr:spPr>
        <a:xfrm flipV="1">
          <a:off x="7861300" y="10436390"/>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135878</xdr:rowOff>
    </xdr:from>
    <xdr:to>
      <xdr:col>36</xdr:col>
      <xdr:colOff>165100</xdr:colOff>
      <xdr:row>61</xdr:row>
      <xdr:rowOff>66028</xdr:rowOff>
    </xdr:to>
    <xdr:sp macro="" textlink="">
      <xdr:nvSpPr>
        <xdr:cNvPr id="254" name="楕円 253">
          <a:extLst>
            <a:ext uri="{FF2B5EF4-FFF2-40B4-BE49-F238E27FC236}">
              <a16:creationId xmlns:a16="http://schemas.microsoft.com/office/drawing/2014/main" id="{7F822D88-C973-4A81-9C0F-D32CCB196685}"/>
            </a:ext>
          </a:extLst>
        </xdr:cNvPr>
        <xdr:cNvSpPr/>
      </xdr:nvSpPr>
      <xdr:spPr>
        <a:xfrm>
          <a:off x="6921500" y="1042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2362</xdr:rowOff>
    </xdr:from>
    <xdr:to>
      <xdr:col>41</xdr:col>
      <xdr:colOff>50800</xdr:colOff>
      <xdr:row>61</xdr:row>
      <xdr:rowOff>15228</xdr:rowOff>
    </xdr:to>
    <xdr:cxnSp macro="">
      <xdr:nvCxnSpPr>
        <xdr:cNvPr id="255" name="直線コネクタ 254">
          <a:extLst>
            <a:ext uri="{FF2B5EF4-FFF2-40B4-BE49-F238E27FC236}">
              <a16:creationId xmlns:a16="http://schemas.microsoft.com/office/drawing/2014/main" id="{0D7D760E-882C-4719-AC69-B50A3A265EE4}"/>
            </a:ext>
          </a:extLst>
        </xdr:cNvPr>
        <xdr:cNvCxnSpPr/>
      </xdr:nvCxnSpPr>
      <xdr:spPr>
        <a:xfrm flipV="1">
          <a:off x="6972300" y="10460812"/>
          <a:ext cx="889000" cy="1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20799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54A670C-D606-45CB-AE60-FEC515B8DBB2}"/>
            </a:ext>
          </a:extLst>
        </xdr:cNvPr>
        <xdr:cNvSpPr txBox="1"/>
      </xdr:nvSpPr>
      <xdr:spPr>
        <a:xfrm>
          <a:off x="93270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27295</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8927087-6481-4797-8E7D-9B487F66E573}"/>
            </a:ext>
          </a:extLst>
        </xdr:cNvPr>
        <xdr:cNvSpPr txBox="1"/>
      </xdr:nvSpPr>
      <xdr:spPr>
        <a:xfrm>
          <a:off x="8450795" y="108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38460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A6EB473F-E1BF-4931-B8B8-C68639C6A835}"/>
            </a:ext>
          </a:extLst>
        </xdr:cNvPr>
        <xdr:cNvSpPr txBox="1"/>
      </xdr:nvSpPr>
      <xdr:spPr>
        <a:xfrm>
          <a:off x="7561795" y="1083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43324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C496B77-B620-4DD1-AD6F-2746A3A9D347}"/>
            </a:ext>
          </a:extLst>
        </xdr:cNvPr>
        <xdr:cNvSpPr txBox="1"/>
      </xdr:nvSpPr>
      <xdr:spPr>
        <a:xfrm>
          <a:off x="6672795" y="1084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33386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51BA296B-DEA3-431F-8CA2-2491B83240B2}"/>
            </a:ext>
          </a:extLst>
        </xdr:cNvPr>
        <xdr:cNvSpPr txBox="1"/>
      </xdr:nvSpPr>
      <xdr:spPr>
        <a:xfrm>
          <a:off x="9327095" y="10148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45267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7989700-860F-4B54-898D-17600FBFA443}"/>
            </a:ext>
          </a:extLst>
        </xdr:cNvPr>
        <xdr:cNvSpPr txBox="1"/>
      </xdr:nvSpPr>
      <xdr:spPr>
        <a:xfrm>
          <a:off x="8450795" y="1016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69689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6C4FB57-E621-46F5-B6A9-22CD4E602C06}"/>
            </a:ext>
          </a:extLst>
        </xdr:cNvPr>
        <xdr:cNvSpPr txBox="1"/>
      </xdr:nvSpPr>
      <xdr:spPr>
        <a:xfrm>
          <a:off x="7561795" y="101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82555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6C59319-2365-4DFD-BC3B-0C90AB68CA8F}"/>
            </a:ext>
          </a:extLst>
        </xdr:cNvPr>
        <xdr:cNvSpPr txBox="1"/>
      </xdr:nvSpPr>
      <xdr:spPr>
        <a:xfrm>
          <a:off x="6672795" y="1019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A0F0F3C-6240-48F5-90F5-C808F7A474D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DB290DF-1F85-4C1D-849C-A714121BD1B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B5AA5C4-F296-4655-AF8D-0CFA25B5175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3D36047-E8FF-44F6-9BE9-E3E726675EF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CDA2318-7795-4E13-885D-2CD10873F0E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259A979-C4BA-4F9F-A6EB-53E5A426AF7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806BA54-0916-4BF2-8A1A-06AD40B77CC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D976F97-0F01-476C-90F8-0616DD3177E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9C6EB1A-51E0-47C8-A0F9-90E2C5B9B63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47CCDC0-5E56-4F99-B3C5-031D9668CF8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3C2BE6B-7D0A-4B06-9BEB-03636A7884C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1CA0677-A015-4F12-8FC7-820355ED9DD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CF6DBEA-3FD5-4ECC-A864-0DA24AB7F19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9C44003-7325-4634-9269-3E3BBDA36A7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0896A49-23D1-4931-9BFC-359D1A8E686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A5AFEB75-B377-4B5A-8C16-AD41685C249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BBCA4FD-460F-415B-BA0B-C93D0557D53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D205B96-967B-4327-91BC-BE72E2C3E06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37F8D07-2270-4E64-9CE3-92BA686C9A8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679D6A7-8E2D-4D7A-9832-B0291334B33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F5CF7DA-716C-42C7-AEAB-3602AB43852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2958665-F354-41B6-9D97-0AB14B227DB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820792B-5476-49A5-863B-F4330F769DC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BBDA73D-693A-4F7A-BD03-B74F5F335B5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CB49C3BE-5F1C-4101-80D7-3D8BBE350873}"/>
            </a:ext>
          </a:extLst>
        </xdr:cNvPr>
        <xdr:cNvCxnSpPr/>
      </xdr:nvCxnSpPr>
      <xdr:spPr>
        <a:xfrm flipV="1">
          <a:off x="4634865" y="1337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9596FE83-7AD3-4027-9F4C-95EE7CB837D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98184F2-E570-4A30-A9F0-99CC338EE4F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2715B6F-87A0-406B-AF1C-F748EC924EB0}"/>
            </a:ext>
          </a:extLst>
        </xdr:cNvPr>
        <xdr:cNvSpPr txBox="1"/>
      </xdr:nvSpPr>
      <xdr:spPr>
        <a:xfrm>
          <a:off x="4673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a:extLst>
            <a:ext uri="{FF2B5EF4-FFF2-40B4-BE49-F238E27FC236}">
              <a16:creationId xmlns:a16="http://schemas.microsoft.com/office/drawing/2014/main" id="{03FB473B-5FA1-46E4-BEE2-93F29EEABBB5}"/>
            </a:ext>
          </a:extLst>
        </xdr:cNvPr>
        <xdr:cNvCxnSpPr/>
      </xdr:nvCxnSpPr>
      <xdr:spPr>
        <a:xfrm>
          <a:off x="4546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067AEE0-9057-4CAF-A828-C13865928167}"/>
            </a:ext>
          </a:extLst>
        </xdr:cNvPr>
        <xdr:cNvSpPr txBox="1"/>
      </xdr:nvSpPr>
      <xdr:spPr>
        <a:xfrm>
          <a:off x="4673600" y="1400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a:extLst>
            <a:ext uri="{FF2B5EF4-FFF2-40B4-BE49-F238E27FC236}">
              <a16:creationId xmlns:a16="http://schemas.microsoft.com/office/drawing/2014/main" id="{ECB9E718-9EC3-4A23-8564-C2AA69AF380D}"/>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a:extLst>
            <a:ext uri="{FF2B5EF4-FFF2-40B4-BE49-F238E27FC236}">
              <a16:creationId xmlns:a16="http://schemas.microsoft.com/office/drawing/2014/main" id="{C9A3ED89-250C-4DE3-AFCA-7DCF743ACB02}"/>
            </a:ext>
          </a:extLst>
        </xdr:cNvPr>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0A8DDA6E-545B-4979-88CF-60571C7D233B}"/>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F65A582A-ED25-4AA7-B1D7-0536D362A7B9}"/>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a:extLst>
            <a:ext uri="{FF2B5EF4-FFF2-40B4-BE49-F238E27FC236}">
              <a16:creationId xmlns:a16="http://schemas.microsoft.com/office/drawing/2014/main" id="{1C40A1B7-FA56-4FA1-914A-1E605328F089}"/>
            </a:ext>
          </a:extLst>
        </xdr:cNvPr>
        <xdr:cNvSpPr/>
      </xdr:nvSpPr>
      <xdr:spPr>
        <a:xfrm>
          <a:off x="1079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F17DE69-6C10-4450-A086-EDEEB02500B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8A239B5-7053-4638-BBDC-A06AC7A1691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5797D75-51E7-4DA7-9150-7772472DE67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1AB45E7-4842-400F-AAC8-800C44CD69A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78FB6BE-3632-4B4A-BF36-2BDDAE6BBE5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101600</xdr:rowOff>
    </xdr:from>
    <xdr:to>
      <xdr:col>24</xdr:col>
      <xdr:colOff>114300</xdr:colOff>
      <xdr:row>84</xdr:row>
      <xdr:rowOff>31750</xdr:rowOff>
    </xdr:to>
    <xdr:sp macro="" textlink="">
      <xdr:nvSpPr>
        <xdr:cNvPr id="304" name="楕円 303">
          <a:extLst>
            <a:ext uri="{FF2B5EF4-FFF2-40B4-BE49-F238E27FC236}">
              <a16:creationId xmlns:a16="http://schemas.microsoft.com/office/drawing/2014/main" id="{B78A9D11-2ABC-4C31-B024-95286FFDE660}"/>
            </a:ext>
          </a:extLst>
        </xdr:cNvPr>
        <xdr:cNvSpPr/>
      </xdr:nvSpPr>
      <xdr:spPr>
        <a:xfrm>
          <a:off x="4584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80027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E9050E3-36B5-4E3B-B96D-1E4AE3BEE244}"/>
            </a:ext>
          </a:extLst>
        </xdr:cNvPr>
        <xdr:cNvSpPr txBox="1"/>
      </xdr:nvSpPr>
      <xdr:spPr>
        <a:xfrm>
          <a:off x="4673600"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65405</xdr:rowOff>
    </xdr:from>
    <xdr:to>
      <xdr:col>20</xdr:col>
      <xdr:colOff>38100</xdr:colOff>
      <xdr:row>83</xdr:row>
      <xdr:rowOff>167005</xdr:rowOff>
    </xdr:to>
    <xdr:sp macro="" textlink="">
      <xdr:nvSpPr>
        <xdr:cNvPr id="306" name="楕円 305">
          <a:extLst>
            <a:ext uri="{FF2B5EF4-FFF2-40B4-BE49-F238E27FC236}">
              <a16:creationId xmlns:a16="http://schemas.microsoft.com/office/drawing/2014/main" id="{0E6B073A-DD0D-4544-A4D7-EF8069C80FB2}"/>
            </a:ext>
          </a:extLst>
        </xdr:cNvPr>
        <xdr:cNvSpPr/>
      </xdr:nvSpPr>
      <xdr:spPr>
        <a:xfrm>
          <a:off x="3746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116205</xdr:rowOff>
    </xdr:from>
    <xdr:to>
      <xdr:col>24</xdr:col>
      <xdr:colOff>63500</xdr:colOff>
      <xdr:row>83</xdr:row>
      <xdr:rowOff>152400</xdr:rowOff>
    </xdr:to>
    <xdr:cxnSp macro="">
      <xdr:nvCxnSpPr>
        <xdr:cNvPr id="307" name="直線コネクタ 306">
          <a:extLst>
            <a:ext uri="{FF2B5EF4-FFF2-40B4-BE49-F238E27FC236}">
              <a16:creationId xmlns:a16="http://schemas.microsoft.com/office/drawing/2014/main" id="{47897A86-A2EC-4283-9BE5-9151B25DABA7}"/>
            </a:ext>
          </a:extLst>
        </xdr:cNvPr>
        <xdr:cNvCxnSpPr/>
      </xdr:nvCxnSpPr>
      <xdr:spPr>
        <a:xfrm>
          <a:off x="3797300" y="143465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25400</xdr:rowOff>
    </xdr:from>
    <xdr:to>
      <xdr:col>15</xdr:col>
      <xdr:colOff>101600</xdr:colOff>
      <xdr:row>83</xdr:row>
      <xdr:rowOff>127000</xdr:rowOff>
    </xdr:to>
    <xdr:sp macro="" textlink="">
      <xdr:nvSpPr>
        <xdr:cNvPr id="308" name="楕円 307">
          <a:extLst>
            <a:ext uri="{FF2B5EF4-FFF2-40B4-BE49-F238E27FC236}">
              <a16:creationId xmlns:a16="http://schemas.microsoft.com/office/drawing/2014/main" id="{05467A2A-CCA9-4A06-AA01-0E834097960B}"/>
            </a:ext>
          </a:extLst>
        </xdr:cNvPr>
        <xdr:cNvSpPr/>
      </xdr:nvSpPr>
      <xdr:spPr>
        <a:xfrm>
          <a:off x="2857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76200</xdr:rowOff>
    </xdr:from>
    <xdr:to>
      <xdr:col>19</xdr:col>
      <xdr:colOff>177800</xdr:colOff>
      <xdr:row>83</xdr:row>
      <xdr:rowOff>116205</xdr:rowOff>
    </xdr:to>
    <xdr:cxnSp macro="">
      <xdr:nvCxnSpPr>
        <xdr:cNvPr id="309" name="直線コネクタ 308">
          <a:extLst>
            <a:ext uri="{FF2B5EF4-FFF2-40B4-BE49-F238E27FC236}">
              <a16:creationId xmlns:a16="http://schemas.microsoft.com/office/drawing/2014/main" id="{A1124093-072F-47DC-B76B-2AAB670E1A3D}"/>
            </a:ext>
          </a:extLst>
        </xdr:cNvPr>
        <xdr:cNvCxnSpPr/>
      </xdr:nvCxnSpPr>
      <xdr:spPr>
        <a:xfrm>
          <a:off x="2908300" y="143065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21589</xdr:rowOff>
    </xdr:from>
    <xdr:to>
      <xdr:col>10</xdr:col>
      <xdr:colOff>165100</xdr:colOff>
      <xdr:row>83</xdr:row>
      <xdr:rowOff>123189</xdr:rowOff>
    </xdr:to>
    <xdr:sp macro="" textlink="">
      <xdr:nvSpPr>
        <xdr:cNvPr id="310" name="楕円 309">
          <a:extLst>
            <a:ext uri="{FF2B5EF4-FFF2-40B4-BE49-F238E27FC236}">
              <a16:creationId xmlns:a16="http://schemas.microsoft.com/office/drawing/2014/main" id="{66D5D4D7-483E-4E80-A14B-1FB1930B8BD7}"/>
            </a:ext>
          </a:extLst>
        </xdr:cNvPr>
        <xdr:cNvSpPr/>
      </xdr:nvSpPr>
      <xdr:spPr>
        <a:xfrm>
          <a:off x="1968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72389</xdr:rowOff>
    </xdr:from>
    <xdr:to>
      <xdr:col>15</xdr:col>
      <xdr:colOff>50800</xdr:colOff>
      <xdr:row>83</xdr:row>
      <xdr:rowOff>76200</xdr:rowOff>
    </xdr:to>
    <xdr:cxnSp macro="">
      <xdr:nvCxnSpPr>
        <xdr:cNvPr id="311" name="直線コネクタ 310">
          <a:extLst>
            <a:ext uri="{FF2B5EF4-FFF2-40B4-BE49-F238E27FC236}">
              <a16:creationId xmlns:a16="http://schemas.microsoft.com/office/drawing/2014/main" id="{FDB2347B-AADB-479F-ADAC-EBEFA1CCBA98}"/>
            </a:ext>
          </a:extLst>
        </xdr:cNvPr>
        <xdr:cNvCxnSpPr/>
      </xdr:nvCxnSpPr>
      <xdr:spPr>
        <a:xfrm>
          <a:off x="2019300" y="143027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158750</xdr:rowOff>
    </xdr:from>
    <xdr:to>
      <xdr:col>6</xdr:col>
      <xdr:colOff>38100</xdr:colOff>
      <xdr:row>83</xdr:row>
      <xdr:rowOff>88900</xdr:rowOff>
    </xdr:to>
    <xdr:sp macro="" textlink="">
      <xdr:nvSpPr>
        <xdr:cNvPr id="312" name="楕円 311">
          <a:extLst>
            <a:ext uri="{FF2B5EF4-FFF2-40B4-BE49-F238E27FC236}">
              <a16:creationId xmlns:a16="http://schemas.microsoft.com/office/drawing/2014/main" id="{0BF98545-68A0-4900-842C-D42FEB3DAF64}"/>
            </a:ext>
          </a:extLst>
        </xdr:cNvPr>
        <xdr:cNvSpPr/>
      </xdr:nvSpPr>
      <xdr:spPr>
        <a:xfrm>
          <a:off x="1079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38100</xdr:rowOff>
    </xdr:from>
    <xdr:to>
      <xdr:col>10</xdr:col>
      <xdr:colOff>114300</xdr:colOff>
      <xdr:row>83</xdr:row>
      <xdr:rowOff>72389</xdr:rowOff>
    </xdr:to>
    <xdr:cxnSp macro="">
      <xdr:nvCxnSpPr>
        <xdr:cNvPr id="313" name="直線コネクタ 312">
          <a:extLst>
            <a:ext uri="{FF2B5EF4-FFF2-40B4-BE49-F238E27FC236}">
              <a16:creationId xmlns:a16="http://schemas.microsoft.com/office/drawing/2014/main" id="{56415B78-5E63-4255-BEB3-637E425523F9}"/>
            </a:ext>
          </a:extLst>
        </xdr:cNvPr>
        <xdr:cNvCxnSpPr/>
      </xdr:nvCxnSpPr>
      <xdr:spPr>
        <a:xfrm>
          <a:off x="1130300" y="142684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8272</xdr:rowOff>
    </xdr:from>
    <xdr:ext cx="405111" cy="259045"/>
    <xdr:sp macro="" textlink="">
      <xdr:nvSpPr>
        <xdr:cNvPr id="314" name="n_1aveValue【公営住宅】&#10;有形固定資産減価償却率">
          <a:extLst>
            <a:ext uri="{FF2B5EF4-FFF2-40B4-BE49-F238E27FC236}">
              <a16:creationId xmlns:a16="http://schemas.microsoft.com/office/drawing/2014/main" id="{91113E89-6C6D-49A1-8113-BF9E22FBAA34}"/>
            </a:ext>
          </a:extLst>
        </xdr:cNvPr>
        <xdr:cNvSpPr txBox="1"/>
      </xdr:nvSpPr>
      <xdr:spPr>
        <a:xfrm>
          <a:off x="35820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id="{FBB75D6D-1C64-4C2F-94F4-70190C663B51}"/>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id="{0D594F42-5250-429F-9E23-69492EDDB3AA}"/>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153052</xdr:rowOff>
    </xdr:from>
    <xdr:ext cx="405111" cy="259045"/>
    <xdr:sp macro="" textlink="">
      <xdr:nvSpPr>
        <xdr:cNvPr id="317" name="n_4aveValue【公営住宅】&#10;有形固定資産減価償却率">
          <a:extLst>
            <a:ext uri="{FF2B5EF4-FFF2-40B4-BE49-F238E27FC236}">
              <a16:creationId xmlns:a16="http://schemas.microsoft.com/office/drawing/2014/main" id="{198AB8DD-9827-45C5-9253-A68DB2C315DF}"/>
            </a:ext>
          </a:extLst>
        </xdr:cNvPr>
        <xdr:cNvSpPr txBox="1"/>
      </xdr:nvSpPr>
      <xdr:spPr>
        <a:xfrm>
          <a:off x="927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158132</xdr:rowOff>
    </xdr:from>
    <xdr:ext cx="405111" cy="259045"/>
    <xdr:sp macro="" textlink="">
      <xdr:nvSpPr>
        <xdr:cNvPr id="318" name="n_1mainValue【公営住宅】&#10;有形固定資産減価償却率">
          <a:extLst>
            <a:ext uri="{FF2B5EF4-FFF2-40B4-BE49-F238E27FC236}">
              <a16:creationId xmlns:a16="http://schemas.microsoft.com/office/drawing/2014/main" id="{BCA0C6B7-AA00-4597-9D6F-F5686CAE4A25}"/>
            </a:ext>
          </a:extLst>
        </xdr:cNvPr>
        <xdr:cNvSpPr txBox="1"/>
      </xdr:nvSpPr>
      <xdr:spPr>
        <a:xfrm>
          <a:off x="35820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118127</xdr:rowOff>
    </xdr:from>
    <xdr:ext cx="405111" cy="259045"/>
    <xdr:sp macro="" textlink="">
      <xdr:nvSpPr>
        <xdr:cNvPr id="319" name="n_2mainValue【公営住宅】&#10;有形固定資産減価償却率">
          <a:extLst>
            <a:ext uri="{FF2B5EF4-FFF2-40B4-BE49-F238E27FC236}">
              <a16:creationId xmlns:a16="http://schemas.microsoft.com/office/drawing/2014/main" id="{13744C5C-3F18-448B-BFD8-2B8C39FFEA37}"/>
            </a:ext>
          </a:extLst>
        </xdr:cNvPr>
        <xdr:cNvSpPr txBox="1"/>
      </xdr:nvSpPr>
      <xdr:spPr>
        <a:xfrm>
          <a:off x="2705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20" name="n_3mainValue【公営住宅】&#10;有形固定資産減価償却率">
          <a:extLst>
            <a:ext uri="{FF2B5EF4-FFF2-40B4-BE49-F238E27FC236}">
              <a16:creationId xmlns:a16="http://schemas.microsoft.com/office/drawing/2014/main" id="{2B0C5CAE-543B-410D-BC54-C801FB57D04B}"/>
            </a:ext>
          </a:extLst>
        </xdr:cNvPr>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21" name="n_4mainValue【公営住宅】&#10;有形固定資産減価償却率">
          <a:extLst>
            <a:ext uri="{FF2B5EF4-FFF2-40B4-BE49-F238E27FC236}">
              <a16:creationId xmlns:a16="http://schemas.microsoft.com/office/drawing/2014/main" id="{B47F5FBB-E470-4C9A-B257-F53E69F9063E}"/>
            </a:ext>
          </a:extLst>
        </xdr:cNvPr>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7CA4041-BFA2-4159-9B8E-2EF61D438B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90CC2BB-5019-4D2F-ACD9-7745160F8D6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0BB0A58-7014-428C-AE92-5C5D91DF7CF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83A37FD-F919-4939-A6C1-8F63FAC52A6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13F085D-AA14-4165-82E5-CB1AC1EA704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EFE56FB-7E41-4D29-AD1D-5A034DDF7FE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73791B7-B5AF-48AF-96E4-8CDB9A6F381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DA586FF-3290-4AE4-B7A8-1BA37CBEB37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E357E83-AE2B-4EB6-B9B3-DE6A5416D61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F5F86E5-16B0-4444-A635-4CC42379AEA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E7F30EAA-8817-4783-8F5F-4D9C639E3C4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F9EF8B90-08C2-4999-9E26-D9386149C99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84103F0-124A-40FB-AD7D-FEA2D55887C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1E706DBF-DEFF-44B9-A3D7-68A66C86420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A01EF23E-DC33-49A7-899B-06989BC8A22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5A4696C4-576E-41E2-8AD2-54BA8326C2B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B9BEBD34-2A3F-4324-9020-AAE37F35B5A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29536894-D16A-4C69-882A-CC31FF45B24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AF76BFF-5A5E-4EDB-B892-1BAD1BCA062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AFACFA6C-75C3-4E37-AD89-79AFC2AEBA4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D231CB6-E000-442F-B635-C58EBC4C541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72E30F39-E904-4545-A7E8-8E2255DCC18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9BC82829-03FC-4737-9067-105D72EB061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45" name="直線コネクタ 344">
          <a:extLst>
            <a:ext uri="{FF2B5EF4-FFF2-40B4-BE49-F238E27FC236}">
              <a16:creationId xmlns:a16="http://schemas.microsoft.com/office/drawing/2014/main" id="{C1D46D93-B834-45E3-A4AE-ACF26ED934AA}"/>
            </a:ext>
          </a:extLst>
        </xdr:cNvPr>
        <xdr:cNvCxnSpPr/>
      </xdr:nvCxnSpPr>
      <xdr:spPr>
        <a:xfrm flipV="1">
          <a:off x="10476865" y="1348682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46" name="【公営住宅】&#10;一人当たり面積最小値テキスト">
          <a:extLst>
            <a:ext uri="{FF2B5EF4-FFF2-40B4-BE49-F238E27FC236}">
              <a16:creationId xmlns:a16="http://schemas.microsoft.com/office/drawing/2014/main" id="{0F25EA87-FA5B-4150-8FAD-8BEECDC05C98}"/>
            </a:ext>
          </a:extLst>
        </xdr:cNvPr>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47" name="直線コネクタ 346">
          <a:extLst>
            <a:ext uri="{FF2B5EF4-FFF2-40B4-BE49-F238E27FC236}">
              <a16:creationId xmlns:a16="http://schemas.microsoft.com/office/drawing/2014/main" id="{35040F91-597F-4406-BF9C-AB858E988A9A}"/>
            </a:ext>
          </a:extLst>
        </xdr:cNvPr>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48" name="【公営住宅】&#10;一人当たり面積最大値テキスト">
          <a:extLst>
            <a:ext uri="{FF2B5EF4-FFF2-40B4-BE49-F238E27FC236}">
              <a16:creationId xmlns:a16="http://schemas.microsoft.com/office/drawing/2014/main" id="{80D06C59-D506-4BD9-89C6-7CC9896CDB8F}"/>
            </a:ext>
          </a:extLst>
        </xdr:cNvPr>
        <xdr:cNvSpPr txBox="1"/>
      </xdr:nvSpPr>
      <xdr:spPr>
        <a:xfrm>
          <a:off x="10515600" y="132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49" name="直線コネクタ 348">
          <a:extLst>
            <a:ext uri="{FF2B5EF4-FFF2-40B4-BE49-F238E27FC236}">
              <a16:creationId xmlns:a16="http://schemas.microsoft.com/office/drawing/2014/main" id="{F8D1B41A-E814-4DF0-A75E-35825194B093}"/>
            </a:ext>
          </a:extLst>
        </xdr:cNvPr>
        <xdr:cNvCxnSpPr/>
      </xdr:nvCxnSpPr>
      <xdr:spPr>
        <a:xfrm>
          <a:off x="10388600" y="134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123271</xdr:rowOff>
    </xdr:from>
    <xdr:ext cx="469744" cy="259045"/>
    <xdr:sp macro="" textlink="">
      <xdr:nvSpPr>
        <xdr:cNvPr id="350" name="【公営住宅】&#10;一人当たり面積平均値テキスト">
          <a:extLst>
            <a:ext uri="{FF2B5EF4-FFF2-40B4-BE49-F238E27FC236}">
              <a16:creationId xmlns:a16="http://schemas.microsoft.com/office/drawing/2014/main" id="{E8CDBDF9-0A77-4939-82B9-B9DBCF5D9640}"/>
            </a:ext>
          </a:extLst>
        </xdr:cNvPr>
        <xdr:cNvSpPr txBox="1"/>
      </xdr:nvSpPr>
      <xdr:spPr>
        <a:xfrm>
          <a:off x="10515600" y="14525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51" name="フローチャート: 判断 350">
          <a:extLst>
            <a:ext uri="{FF2B5EF4-FFF2-40B4-BE49-F238E27FC236}">
              <a16:creationId xmlns:a16="http://schemas.microsoft.com/office/drawing/2014/main" id="{D1B73FB7-E321-4F2A-80F8-4FDBE5D99818}"/>
            </a:ext>
          </a:extLst>
        </xdr:cNvPr>
        <xdr:cNvSpPr/>
      </xdr:nvSpPr>
      <xdr:spPr>
        <a:xfrm>
          <a:off x="10426700" y="145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52" name="フローチャート: 判断 351">
          <a:extLst>
            <a:ext uri="{FF2B5EF4-FFF2-40B4-BE49-F238E27FC236}">
              <a16:creationId xmlns:a16="http://schemas.microsoft.com/office/drawing/2014/main" id="{D7F3E988-D581-4AC0-AC34-7BC6C4E8B4A2}"/>
            </a:ext>
          </a:extLst>
        </xdr:cNvPr>
        <xdr:cNvSpPr/>
      </xdr:nvSpPr>
      <xdr:spPr>
        <a:xfrm>
          <a:off x="9588500" y="14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53" name="フローチャート: 判断 352">
          <a:extLst>
            <a:ext uri="{FF2B5EF4-FFF2-40B4-BE49-F238E27FC236}">
              <a16:creationId xmlns:a16="http://schemas.microsoft.com/office/drawing/2014/main" id="{61A5AA57-8C30-4A50-97D8-6E02474AA848}"/>
            </a:ext>
          </a:extLst>
        </xdr:cNvPr>
        <xdr:cNvSpPr/>
      </xdr:nvSpPr>
      <xdr:spPr>
        <a:xfrm>
          <a:off x="8699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54" name="フローチャート: 判断 353">
          <a:extLst>
            <a:ext uri="{FF2B5EF4-FFF2-40B4-BE49-F238E27FC236}">
              <a16:creationId xmlns:a16="http://schemas.microsoft.com/office/drawing/2014/main" id="{1A94F4AB-B77B-4A76-A48D-8800670FB520}"/>
            </a:ext>
          </a:extLst>
        </xdr:cNvPr>
        <xdr:cNvSpPr/>
      </xdr:nvSpPr>
      <xdr:spPr>
        <a:xfrm>
          <a:off x="7810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55" name="フローチャート: 判断 354">
          <a:extLst>
            <a:ext uri="{FF2B5EF4-FFF2-40B4-BE49-F238E27FC236}">
              <a16:creationId xmlns:a16="http://schemas.microsoft.com/office/drawing/2014/main" id="{8458FEE2-B2E5-4912-BF85-6118D78C40A9}"/>
            </a:ext>
          </a:extLst>
        </xdr:cNvPr>
        <xdr:cNvSpPr/>
      </xdr:nvSpPr>
      <xdr:spPr>
        <a:xfrm>
          <a:off x="6921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A3BE796-23E9-4F8E-92C3-B21C51AD242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1029758-4D12-4344-A70B-5D6447CC174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4FD0F97-A5A7-4583-AD02-AE7967F0EA2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48D5859-A1ED-4F7E-9A9E-8F84908CF14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DDECA1B-51AB-4D45-9BC5-5471B15F1CD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18923</xdr:rowOff>
    </xdr:from>
    <xdr:to>
      <xdr:col>55</xdr:col>
      <xdr:colOff>50800</xdr:colOff>
      <xdr:row>83</xdr:row>
      <xdr:rowOff>120523</xdr:rowOff>
    </xdr:to>
    <xdr:sp macro="" textlink="">
      <xdr:nvSpPr>
        <xdr:cNvPr id="361" name="楕円 360">
          <a:extLst>
            <a:ext uri="{FF2B5EF4-FFF2-40B4-BE49-F238E27FC236}">
              <a16:creationId xmlns:a16="http://schemas.microsoft.com/office/drawing/2014/main" id="{493ED495-5D43-40C8-B069-FD5C6D160FA1}"/>
            </a:ext>
          </a:extLst>
        </xdr:cNvPr>
        <xdr:cNvSpPr/>
      </xdr:nvSpPr>
      <xdr:spPr>
        <a:xfrm>
          <a:off x="10426700" y="142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41800</xdr:rowOff>
    </xdr:from>
    <xdr:ext cx="469744" cy="259045"/>
    <xdr:sp macro="" textlink="">
      <xdr:nvSpPr>
        <xdr:cNvPr id="362" name="【公営住宅】&#10;一人当たり面積該当値テキスト">
          <a:extLst>
            <a:ext uri="{FF2B5EF4-FFF2-40B4-BE49-F238E27FC236}">
              <a16:creationId xmlns:a16="http://schemas.microsoft.com/office/drawing/2014/main" id="{042E1DF8-BFB8-4A35-9E2D-77659D951555}"/>
            </a:ext>
          </a:extLst>
        </xdr:cNvPr>
        <xdr:cNvSpPr txBox="1"/>
      </xdr:nvSpPr>
      <xdr:spPr>
        <a:xfrm>
          <a:off x="10515600" y="141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25781</xdr:rowOff>
    </xdr:from>
    <xdr:to>
      <xdr:col>50</xdr:col>
      <xdr:colOff>165100</xdr:colOff>
      <xdr:row>83</xdr:row>
      <xdr:rowOff>127381</xdr:rowOff>
    </xdr:to>
    <xdr:sp macro="" textlink="">
      <xdr:nvSpPr>
        <xdr:cNvPr id="363" name="楕円 362">
          <a:extLst>
            <a:ext uri="{FF2B5EF4-FFF2-40B4-BE49-F238E27FC236}">
              <a16:creationId xmlns:a16="http://schemas.microsoft.com/office/drawing/2014/main" id="{47E1DA91-3F18-4788-8D91-D5DA59DE92E9}"/>
            </a:ext>
          </a:extLst>
        </xdr:cNvPr>
        <xdr:cNvSpPr/>
      </xdr:nvSpPr>
      <xdr:spPr>
        <a:xfrm>
          <a:off x="9588500" y="1425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69723</xdr:rowOff>
    </xdr:from>
    <xdr:to>
      <xdr:col>55</xdr:col>
      <xdr:colOff>0</xdr:colOff>
      <xdr:row>83</xdr:row>
      <xdr:rowOff>76581</xdr:rowOff>
    </xdr:to>
    <xdr:cxnSp macro="">
      <xdr:nvCxnSpPr>
        <xdr:cNvPr id="364" name="直線コネクタ 363">
          <a:extLst>
            <a:ext uri="{FF2B5EF4-FFF2-40B4-BE49-F238E27FC236}">
              <a16:creationId xmlns:a16="http://schemas.microsoft.com/office/drawing/2014/main" id="{BEFAEED9-9735-408C-A7CB-CED5D459D40C}"/>
            </a:ext>
          </a:extLst>
        </xdr:cNvPr>
        <xdr:cNvCxnSpPr/>
      </xdr:nvCxnSpPr>
      <xdr:spPr>
        <a:xfrm flipV="1">
          <a:off x="9639300" y="14300073"/>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32449</xdr:rowOff>
    </xdr:from>
    <xdr:to>
      <xdr:col>46</xdr:col>
      <xdr:colOff>38100</xdr:colOff>
      <xdr:row>83</xdr:row>
      <xdr:rowOff>134049</xdr:rowOff>
    </xdr:to>
    <xdr:sp macro="" textlink="">
      <xdr:nvSpPr>
        <xdr:cNvPr id="365" name="楕円 364">
          <a:extLst>
            <a:ext uri="{FF2B5EF4-FFF2-40B4-BE49-F238E27FC236}">
              <a16:creationId xmlns:a16="http://schemas.microsoft.com/office/drawing/2014/main" id="{747DBC03-B834-4D72-83DF-6FAAC712A76A}"/>
            </a:ext>
          </a:extLst>
        </xdr:cNvPr>
        <xdr:cNvSpPr/>
      </xdr:nvSpPr>
      <xdr:spPr>
        <a:xfrm>
          <a:off x="8699500" y="1426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76581</xdr:rowOff>
    </xdr:from>
    <xdr:to>
      <xdr:col>50</xdr:col>
      <xdr:colOff>114300</xdr:colOff>
      <xdr:row>83</xdr:row>
      <xdr:rowOff>83249</xdr:rowOff>
    </xdr:to>
    <xdr:cxnSp macro="">
      <xdr:nvCxnSpPr>
        <xdr:cNvPr id="366" name="直線コネクタ 365">
          <a:extLst>
            <a:ext uri="{FF2B5EF4-FFF2-40B4-BE49-F238E27FC236}">
              <a16:creationId xmlns:a16="http://schemas.microsoft.com/office/drawing/2014/main" id="{F895D844-CD7A-4368-BE20-06DF91BDD8C7}"/>
            </a:ext>
          </a:extLst>
        </xdr:cNvPr>
        <xdr:cNvCxnSpPr/>
      </xdr:nvCxnSpPr>
      <xdr:spPr>
        <a:xfrm flipV="1">
          <a:off x="8750300" y="14306931"/>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25591</xdr:rowOff>
    </xdr:from>
    <xdr:to>
      <xdr:col>41</xdr:col>
      <xdr:colOff>101600</xdr:colOff>
      <xdr:row>83</xdr:row>
      <xdr:rowOff>127191</xdr:rowOff>
    </xdr:to>
    <xdr:sp macro="" textlink="">
      <xdr:nvSpPr>
        <xdr:cNvPr id="367" name="楕円 366">
          <a:extLst>
            <a:ext uri="{FF2B5EF4-FFF2-40B4-BE49-F238E27FC236}">
              <a16:creationId xmlns:a16="http://schemas.microsoft.com/office/drawing/2014/main" id="{1822608A-5EAA-405C-8597-83F63B79C753}"/>
            </a:ext>
          </a:extLst>
        </xdr:cNvPr>
        <xdr:cNvSpPr/>
      </xdr:nvSpPr>
      <xdr:spPr>
        <a:xfrm>
          <a:off x="7810500" y="142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76391</xdr:rowOff>
    </xdr:from>
    <xdr:to>
      <xdr:col>45</xdr:col>
      <xdr:colOff>177800</xdr:colOff>
      <xdr:row>83</xdr:row>
      <xdr:rowOff>83249</xdr:rowOff>
    </xdr:to>
    <xdr:cxnSp macro="">
      <xdr:nvCxnSpPr>
        <xdr:cNvPr id="368" name="直線コネクタ 367">
          <a:extLst>
            <a:ext uri="{FF2B5EF4-FFF2-40B4-BE49-F238E27FC236}">
              <a16:creationId xmlns:a16="http://schemas.microsoft.com/office/drawing/2014/main" id="{1658D2EC-DD8D-4FD7-8CBD-E5D5CA778097}"/>
            </a:ext>
          </a:extLst>
        </xdr:cNvPr>
        <xdr:cNvCxnSpPr/>
      </xdr:nvCxnSpPr>
      <xdr:spPr>
        <a:xfrm>
          <a:off x="7861300" y="1430674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37592</xdr:rowOff>
    </xdr:from>
    <xdr:to>
      <xdr:col>36</xdr:col>
      <xdr:colOff>165100</xdr:colOff>
      <xdr:row>83</xdr:row>
      <xdr:rowOff>139192</xdr:rowOff>
    </xdr:to>
    <xdr:sp macro="" textlink="">
      <xdr:nvSpPr>
        <xdr:cNvPr id="369" name="楕円 368">
          <a:extLst>
            <a:ext uri="{FF2B5EF4-FFF2-40B4-BE49-F238E27FC236}">
              <a16:creationId xmlns:a16="http://schemas.microsoft.com/office/drawing/2014/main" id="{3EC6C0AC-327E-400F-9159-E06A2F15E96E}"/>
            </a:ext>
          </a:extLst>
        </xdr:cNvPr>
        <xdr:cNvSpPr/>
      </xdr:nvSpPr>
      <xdr:spPr>
        <a:xfrm>
          <a:off x="69215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76391</xdr:rowOff>
    </xdr:from>
    <xdr:to>
      <xdr:col>41</xdr:col>
      <xdr:colOff>50800</xdr:colOff>
      <xdr:row>83</xdr:row>
      <xdr:rowOff>88392</xdr:rowOff>
    </xdr:to>
    <xdr:cxnSp macro="">
      <xdr:nvCxnSpPr>
        <xdr:cNvPr id="370" name="直線コネクタ 369">
          <a:extLst>
            <a:ext uri="{FF2B5EF4-FFF2-40B4-BE49-F238E27FC236}">
              <a16:creationId xmlns:a16="http://schemas.microsoft.com/office/drawing/2014/main" id="{D546B43C-8E24-425E-AAFF-E0F9C0BA1C59}"/>
            </a:ext>
          </a:extLst>
        </xdr:cNvPr>
        <xdr:cNvCxnSpPr/>
      </xdr:nvCxnSpPr>
      <xdr:spPr>
        <a:xfrm flipV="1">
          <a:off x="6972300" y="14306741"/>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62120</xdr:rowOff>
    </xdr:from>
    <xdr:ext cx="469744" cy="259045"/>
    <xdr:sp macro="" textlink="">
      <xdr:nvSpPr>
        <xdr:cNvPr id="371" name="n_1aveValue【公営住宅】&#10;一人当たり面積">
          <a:extLst>
            <a:ext uri="{FF2B5EF4-FFF2-40B4-BE49-F238E27FC236}">
              <a16:creationId xmlns:a16="http://schemas.microsoft.com/office/drawing/2014/main" id="{1B400BF6-B91D-4453-8801-11E4DA4DC12E}"/>
            </a:ext>
          </a:extLst>
        </xdr:cNvPr>
        <xdr:cNvSpPr txBox="1"/>
      </xdr:nvSpPr>
      <xdr:spPr>
        <a:xfrm>
          <a:off x="9391727" y="146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53739</xdr:rowOff>
    </xdr:from>
    <xdr:ext cx="469744" cy="259045"/>
    <xdr:sp macro="" textlink="">
      <xdr:nvSpPr>
        <xdr:cNvPr id="372" name="n_2aveValue【公営住宅】&#10;一人当たり面積">
          <a:extLst>
            <a:ext uri="{FF2B5EF4-FFF2-40B4-BE49-F238E27FC236}">
              <a16:creationId xmlns:a16="http://schemas.microsoft.com/office/drawing/2014/main" id="{7270553C-6664-40DE-91A0-A8AEFA1C94A3}"/>
            </a:ext>
          </a:extLst>
        </xdr:cNvPr>
        <xdr:cNvSpPr txBox="1"/>
      </xdr:nvSpPr>
      <xdr:spPr>
        <a:xfrm>
          <a:off x="8515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46690</xdr:rowOff>
    </xdr:from>
    <xdr:ext cx="469744" cy="259045"/>
    <xdr:sp macro="" textlink="">
      <xdr:nvSpPr>
        <xdr:cNvPr id="373" name="n_3aveValue【公営住宅】&#10;一人当たり面積">
          <a:extLst>
            <a:ext uri="{FF2B5EF4-FFF2-40B4-BE49-F238E27FC236}">
              <a16:creationId xmlns:a16="http://schemas.microsoft.com/office/drawing/2014/main" id="{F30A3149-DD20-4FE9-AC59-36715813AEF4}"/>
            </a:ext>
          </a:extLst>
        </xdr:cNvPr>
        <xdr:cNvSpPr txBox="1"/>
      </xdr:nvSpPr>
      <xdr:spPr>
        <a:xfrm>
          <a:off x="7626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58501</xdr:rowOff>
    </xdr:from>
    <xdr:ext cx="469744" cy="259045"/>
    <xdr:sp macro="" textlink="">
      <xdr:nvSpPr>
        <xdr:cNvPr id="374" name="n_4aveValue【公営住宅】&#10;一人当たり面積">
          <a:extLst>
            <a:ext uri="{FF2B5EF4-FFF2-40B4-BE49-F238E27FC236}">
              <a16:creationId xmlns:a16="http://schemas.microsoft.com/office/drawing/2014/main" id="{C2286A05-50BA-4799-9249-72D7612DEC42}"/>
            </a:ext>
          </a:extLst>
        </xdr:cNvPr>
        <xdr:cNvSpPr txBox="1"/>
      </xdr:nvSpPr>
      <xdr:spPr>
        <a:xfrm>
          <a:off x="6737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143908</xdr:rowOff>
    </xdr:from>
    <xdr:ext cx="469744" cy="259045"/>
    <xdr:sp macro="" textlink="">
      <xdr:nvSpPr>
        <xdr:cNvPr id="375" name="n_1mainValue【公営住宅】&#10;一人当たり面積">
          <a:extLst>
            <a:ext uri="{FF2B5EF4-FFF2-40B4-BE49-F238E27FC236}">
              <a16:creationId xmlns:a16="http://schemas.microsoft.com/office/drawing/2014/main" id="{64C3C0E4-3DD2-4F2A-89F2-837105EB32FF}"/>
            </a:ext>
          </a:extLst>
        </xdr:cNvPr>
        <xdr:cNvSpPr txBox="1"/>
      </xdr:nvSpPr>
      <xdr:spPr>
        <a:xfrm>
          <a:off x="9391727" y="1403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150576</xdr:rowOff>
    </xdr:from>
    <xdr:ext cx="469744" cy="259045"/>
    <xdr:sp macro="" textlink="">
      <xdr:nvSpPr>
        <xdr:cNvPr id="376" name="n_2mainValue【公営住宅】&#10;一人当たり面積">
          <a:extLst>
            <a:ext uri="{FF2B5EF4-FFF2-40B4-BE49-F238E27FC236}">
              <a16:creationId xmlns:a16="http://schemas.microsoft.com/office/drawing/2014/main" id="{6E1D8AF0-0CFF-4468-AA5F-C23E6CB43153}"/>
            </a:ext>
          </a:extLst>
        </xdr:cNvPr>
        <xdr:cNvSpPr txBox="1"/>
      </xdr:nvSpPr>
      <xdr:spPr>
        <a:xfrm>
          <a:off x="8515427" y="1403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143718</xdr:rowOff>
    </xdr:from>
    <xdr:ext cx="469744" cy="259045"/>
    <xdr:sp macro="" textlink="">
      <xdr:nvSpPr>
        <xdr:cNvPr id="377" name="n_3mainValue【公営住宅】&#10;一人当たり面積">
          <a:extLst>
            <a:ext uri="{FF2B5EF4-FFF2-40B4-BE49-F238E27FC236}">
              <a16:creationId xmlns:a16="http://schemas.microsoft.com/office/drawing/2014/main" id="{F79C7BAB-82F9-467E-A510-6471E1EFDF13}"/>
            </a:ext>
          </a:extLst>
        </xdr:cNvPr>
        <xdr:cNvSpPr txBox="1"/>
      </xdr:nvSpPr>
      <xdr:spPr>
        <a:xfrm>
          <a:off x="7626427" y="1403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155719</xdr:rowOff>
    </xdr:from>
    <xdr:ext cx="469744" cy="259045"/>
    <xdr:sp macro="" textlink="">
      <xdr:nvSpPr>
        <xdr:cNvPr id="378" name="n_4mainValue【公営住宅】&#10;一人当たり面積">
          <a:extLst>
            <a:ext uri="{FF2B5EF4-FFF2-40B4-BE49-F238E27FC236}">
              <a16:creationId xmlns:a16="http://schemas.microsoft.com/office/drawing/2014/main" id="{1D7632E4-2212-46FD-9B49-4F40FEA850BD}"/>
            </a:ext>
          </a:extLst>
        </xdr:cNvPr>
        <xdr:cNvSpPr txBox="1"/>
      </xdr:nvSpPr>
      <xdr:spPr>
        <a:xfrm>
          <a:off x="6737427" y="14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3A7C7317-E3AF-44C9-8CD8-2C7A1DC34EC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A564257-33F9-4B86-AD4A-2190B7E858E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162DA493-F1B8-4B5C-88FE-A61AD93D7CF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569990EA-A645-4E86-99A7-C42F463CBA5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742AAB61-7039-41AD-80F6-A6BB15A4AEC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9D0C80C6-6349-4737-B6E0-B0CA8C6E74B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8B4936A-478B-4D3F-BAA2-BD8758B4BAB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95D70A9-C9F7-4094-B9F3-E69F48F0E99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94C2FA0A-32A5-4AA9-BA21-18B27597D8B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BDBC2DF-C09D-474C-86CA-524CA43452A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A92AC802-5844-4B40-B1ED-93AFA013216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E4AAB6DD-2C7B-44E3-A47A-8BB80E35537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0959CB7E-B2AB-4D7D-8267-C41FD4248A1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4E5A7D72-60C1-47DF-AAC9-A5C55651D2A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06A4F560-6B81-45DE-AA4B-D36F8880EC4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A8CC5668-F754-49AC-8F42-FA312CBA7BF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FE78299B-4180-4F29-A830-412CA8B4B8A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D4E2EC91-9D8D-4FBD-8FAC-5B13F90772D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70F4FBD0-EDDA-40A9-84AD-0EB220E8D4C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4FA53651-1B9F-430F-B2B9-1650A25B8D7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D96DD6BC-71A4-485E-9313-512AC0B417E9}"/>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CE41B870-ADE3-4C0A-9067-967091B66DB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90F8F81D-6F5B-467E-B217-9821AC1B2EB6}"/>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60D8ED57-4B81-4067-A612-A18C48F8D1E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28575</xdr:rowOff>
    </xdr:from>
    <xdr:to>
      <xdr:col>24</xdr:col>
      <xdr:colOff>62865</xdr:colOff>
      <xdr:row>107</xdr:row>
      <xdr:rowOff>85725</xdr:rowOff>
    </xdr:to>
    <xdr:cxnSp macro="">
      <xdr:nvCxnSpPr>
        <xdr:cNvPr id="403" name="直線コネクタ 402">
          <a:extLst>
            <a:ext uri="{FF2B5EF4-FFF2-40B4-BE49-F238E27FC236}">
              <a16:creationId xmlns:a16="http://schemas.microsoft.com/office/drawing/2014/main" id="{BFF7DDF8-0806-48D9-B59F-F2BF39B98613}"/>
            </a:ext>
          </a:extLst>
        </xdr:cNvPr>
        <xdr:cNvCxnSpPr/>
      </xdr:nvCxnSpPr>
      <xdr:spPr>
        <a:xfrm flipV="1">
          <a:off x="4634865" y="17345025"/>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89552</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8F1FFA15-C6F7-4F9E-AB64-4C937EA09D7A}"/>
            </a:ext>
          </a:extLst>
        </xdr:cNvPr>
        <xdr:cNvSpPr txBox="1"/>
      </xdr:nvSpPr>
      <xdr:spPr>
        <a:xfrm>
          <a:off x="4673600"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85725</xdr:rowOff>
    </xdr:from>
    <xdr:to>
      <xdr:col>24</xdr:col>
      <xdr:colOff>152400</xdr:colOff>
      <xdr:row>107</xdr:row>
      <xdr:rowOff>85725</xdr:rowOff>
    </xdr:to>
    <xdr:cxnSp macro="">
      <xdr:nvCxnSpPr>
        <xdr:cNvPr id="405" name="直線コネクタ 404">
          <a:extLst>
            <a:ext uri="{FF2B5EF4-FFF2-40B4-BE49-F238E27FC236}">
              <a16:creationId xmlns:a16="http://schemas.microsoft.com/office/drawing/2014/main" id="{39F9CEF8-ADE5-4FCB-ACFB-AA9F9C357EDE}"/>
            </a:ext>
          </a:extLst>
        </xdr:cNvPr>
        <xdr:cNvCxnSpPr/>
      </xdr:nvCxnSpPr>
      <xdr:spPr>
        <a:xfrm>
          <a:off x="4546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146702</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7162E732-5B34-46B5-9543-8EC9DF91AC39}"/>
            </a:ext>
          </a:extLst>
        </xdr:cNvPr>
        <xdr:cNvSpPr txBox="1"/>
      </xdr:nvSpPr>
      <xdr:spPr>
        <a:xfrm>
          <a:off x="4673600" y="1712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28575</xdr:rowOff>
    </xdr:from>
    <xdr:to>
      <xdr:col>24</xdr:col>
      <xdr:colOff>152400</xdr:colOff>
      <xdr:row>101</xdr:row>
      <xdr:rowOff>28575</xdr:rowOff>
    </xdr:to>
    <xdr:cxnSp macro="">
      <xdr:nvCxnSpPr>
        <xdr:cNvPr id="407" name="直線コネクタ 406">
          <a:extLst>
            <a:ext uri="{FF2B5EF4-FFF2-40B4-BE49-F238E27FC236}">
              <a16:creationId xmlns:a16="http://schemas.microsoft.com/office/drawing/2014/main" id="{FF5D0277-EE98-4D58-A5F2-228DD1DBDCD1}"/>
            </a:ext>
          </a:extLst>
        </xdr:cNvPr>
        <xdr:cNvCxnSpPr/>
      </xdr:nvCxnSpPr>
      <xdr:spPr>
        <a:xfrm>
          <a:off x="4546600" y="1734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101616</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C8973ADD-21FE-4BEB-9386-B33622713A1C}"/>
            </a:ext>
          </a:extLst>
        </xdr:cNvPr>
        <xdr:cNvSpPr txBox="1"/>
      </xdr:nvSpPr>
      <xdr:spPr>
        <a:xfrm>
          <a:off x="4673600" y="1776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78739</xdr:rowOff>
    </xdr:from>
    <xdr:to>
      <xdr:col>24</xdr:col>
      <xdr:colOff>114300</xdr:colOff>
      <xdr:row>105</xdr:row>
      <xdr:rowOff>8889</xdr:rowOff>
    </xdr:to>
    <xdr:sp macro="" textlink="">
      <xdr:nvSpPr>
        <xdr:cNvPr id="409" name="フローチャート: 判断 408">
          <a:extLst>
            <a:ext uri="{FF2B5EF4-FFF2-40B4-BE49-F238E27FC236}">
              <a16:creationId xmlns:a16="http://schemas.microsoft.com/office/drawing/2014/main" id="{B1243EF6-8BB8-4F6E-89A2-524ECEC21FF7}"/>
            </a:ext>
          </a:extLst>
        </xdr:cNvPr>
        <xdr:cNvSpPr/>
      </xdr:nvSpPr>
      <xdr:spPr>
        <a:xfrm>
          <a:off x="4584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410" name="フローチャート: 判断 409">
          <a:extLst>
            <a:ext uri="{FF2B5EF4-FFF2-40B4-BE49-F238E27FC236}">
              <a16:creationId xmlns:a16="http://schemas.microsoft.com/office/drawing/2014/main" id="{5221D4B6-E38D-4CDC-BCCF-33970A208539}"/>
            </a:ext>
          </a:extLst>
        </xdr:cNvPr>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42545</xdr:rowOff>
    </xdr:from>
    <xdr:to>
      <xdr:col>15</xdr:col>
      <xdr:colOff>101600</xdr:colOff>
      <xdr:row>104</xdr:row>
      <xdr:rowOff>144145</xdr:rowOff>
    </xdr:to>
    <xdr:sp macro="" textlink="">
      <xdr:nvSpPr>
        <xdr:cNvPr id="411" name="フローチャート: 判断 410">
          <a:extLst>
            <a:ext uri="{FF2B5EF4-FFF2-40B4-BE49-F238E27FC236}">
              <a16:creationId xmlns:a16="http://schemas.microsoft.com/office/drawing/2014/main" id="{CB5EAE22-6DE5-423E-99F0-E307E92940E8}"/>
            </a:ext>
          </a:extLst>
        </xdr:cNvPr>
        <xdr:cNvSpPr/>
      </xdr:nvSpPr>
      <xdr:spPr>
        <a:xfrm>
          <a:off x="2857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2" name="フローチャート: 判断 411">
          <a:extLst>
            <a:ext uri="{FF2B5EF4-FFF2-40B4-BE49-F238E27FC236}">
              <a16:creationId xmlns:a16="http://schemas.microsoft.com/office/drawing/2014/main" id="{401E1B1C-824A-4999-A823-D00F32B86A03}"/>
            </a:ext>
          </a:extLst>
        </xdr:cNvPr>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413" name="フローチャート: 判断 412">
          <a:extLst>
            <a:ext uri="{FF2B5EF4-FFF2-40B4-BE49-F238E27FC236}">
              <a16:creationId xmlns:a16="http://schemas.microsoft.com/office/drawing/2014/main" id="{6DEB100C-B537-4F26-82F6-3A774E7225E9}"/>
            </a:ext>
          </a:extLst>
        </xdr:cNvPr>
        <xdr:cNvSpPr/>
      </xdr:nvSpPr>
      <xdr:spPr>
        <a:xfrm>
          <a:off x="1079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631C5A9-010B-41C0-B123-0D2EC71B325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807F60C-20CD-441E-80B7-C5822E1077D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B425FDF-D573-4FB3-A650-F4547904557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DCD57C8-909F-49FC-986F-7737AFF16E8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FFF431A-2581-4D2E-977C-D9293B1F862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50164</xdr:rowOff>
    </xdr:from>
    <xdr:to>
      <xdr:col>24</xdr:col>
      <xdr:colOff>114300</xdr:colOff>
      <xdr:row>105</xdr:row>
      <xdr:rowOff>151764</xdr:rowOff>
    </xdr:to>
    <xdr:sp macro="" textlink="">
      <xdr:nvSpPr>
        <xdr:cNvPr id="419" name="楕円 418">
          <a:extLst>
            <a:ext uri="{FF2B5EF4-FFF2-40B4-BE49-F238E27FC236}">
              <a16:creationId xmlns:a16="http://schemas.microsoft.com/office/drawing/2014/main" id="{D76B82DD-5AA6-4BFB-A7A5-AE5F66DFB583}"/>
            </a:ext>
          </a:extLst>
        </xdr:cNvPr>
        <xdr:cNvSpPr/>
      </xdr:nvSpPr>
      <xdr:spPr>
        <a:xfrm>
          <a:off x="45847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28591</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DCA3DB9F-298A-4C7B-9F43-56D4E0654878}"/>
            </a:ext>
          </a:extLst>
        </xdr:cNvPr>
        <xdr:cNvSpPr txBox="1"/>
      </xdr:nvSpPr>
      <xdr:spPr>
        <a:xfrm>
          <a:off x="4673600"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17780</xdr:rowOff>
    </xdr:from>
    <xdr:to>
      <xdr:col>20</xdr:col>
      <xdr:colOff>38100</xdr:colOff>
      <xdr:row>105</xdr:row>
      <xdr:rowOff>119380</xdr:rowOff>
    </xdr:to>
    <xdr:sp macro="" textlink="">
      <xdr:nvSpPr>
        <xdr:cNvPr id="421" name="楕円 420">
          <a:extLst>
            <a:ext uri="{FF2B5EF4-FFF2-40B4-BE49-F238E27FC236}">
              <a16:creationId xmlns:a16="http://schemas.microsoft.com/office/drawing/2014/main" id="{C068E0E4-AF35-4D34-BA69-5CDEC7696661}"/>
            </a:ext>
          </a:extLst>
        </xdr:cNvPr>
        <xdr:cNvSpPr/>
      </xdr:nvSpPr>
      <xdr:spPr>
        <a:xfrm>
          <a:off x="3746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68580</xdr:rowOff>
    </xdr:from>
    <xdr:to>
      <xdr:col>24</xdr:col>
      <xdr:colOff>63500</xdr:colOff>
      <xdr:row>105</xdr:row>
      <xdr:rowOff>100964</xdr:rowOff>
    </xdr:to>
    <xdr:cxnSp macro="">
      <xdr:nvCxnSpPr>
        <xdr:cNvPr id="422" name="直線コネクタ 421">
          <a:extLst>
            <a:ext uri="{FF2B5EF4-FFF2-40B4-BE49-F238E27FC236}">
              <a16:creationId xmlns:a16="http://schemas.microsoft.com/office/drawing/2014/main" id="{A5E814F7-D6C2-4465-9E50-CC059939BA4F}"/>
            </a:ext>
          </a:extLst>
        </xdr:cNvPr>
        <xdr:cNvCxnSpPr/>
      </xdr:nvCxnSpPr>
      <xdr:spPr>
        <a:xfrm>
          <a:off x="3797300" y="1807083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158750</xdr:rowOff>
    </xdr:from>
    <xdr:to>
      <xdr:col>15</xdr:col>
      <xdr:colOff>101600</xdr:colOff>
      <xdr:row>105</xdr:row>
      <xdr:rowOff>88900</xdr:rowOff>
    </xdr:to>
    <xdr:sp macro="" textlink="">
      <xdr:nvSpPr>
        <xdr:cNvPr id="423" name="楕円 422">
          <a:extLst>
            <a:ext uri="{FF2B5EF4-FFF2-40B4-BE49-F238E27FC236}">
              <a16:creationId xmlns:a16="http://schemas.microsoft.com/office/drawing/2014/main" id="{B14B8E55-7538-410D-B231-D113B734C00B}"/>
            </a:ext>
          </a:extLst>
        </xdr:cNvPr>
        <xdr:cNvSpPr/>
      </xdr:nvSpPr>
      <xdr:spPr>
        <a:xfrm>
          <a:off x="2857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38100</xdr:rowOff>
    </xdr:from>
    <xdr:to>
      <xdr:col>19</xdr:col>
      <xdr:colOff>177800</xdr:colOff>
      <xdr:row>105</xdr:row>
      <xdr:rowOff>68580</xdr:rowOff>
    </xdr:to>
    <xdr:cxnSp macro="">
      <xdr:nvCxnSpPr>
        <xdr:cNvPr id="424" name="直線コネクタ 423">
          <a:extLst>
            <a:ext uri="{FF2B5EF4-FFF2-40B4-BE49-F238E27FC236}">
              <a16:creationId xmlns:a16="http://schemas.microsoft.com/office/drawing/2014/main" id="{5994987C-58C2-47EE-8F1B-5DCF0ACFB580}"/>
            </a:ext>
          </a:extLst>
        </xdr:cNvPr>
        <xdr:cNvCxnSpPr/>
      </xdr:nvCxnSpPr>
      <xdr:spPr>
        <a:xfrm>
          <a:off x="2908300" y="180403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122555</xdr:rowOff>
    </xdr:from>
    <xdr:to>
      <xdr:col>10</xdr:col>
      <xdr:colOff>165100</xdr:colOff>
      <xdr:row>105</xdr:row>
      <xdr:rowOff>52705</xdr:rowOff>
    </xdr:to>
    <xdr:sp macro="" textlink="">
      <xdr:nvSpPr>
        <xdr:cNvPr id="425" name="楕円 424">
          <a:extLst>
            <a:ext uri="{FF2B5EF4-FFF2-40B4-BE49-F238E27FC236}">
              <a16:creationId xmlns:a16="http://schemas.microsoft.com/office/drawing/2014/main" id="{732E9889-4BB5-4D36-A9EA-2BC2101A95A7}"/>
            </a:ext>
          </a:extLst>
        </xdr:cNvPr>
        <xdr:cNvSpPr/>
      </xdr:nvSpPr>
      <xdr:spPr>
        <a:xfrm>
          <a:off x="1968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1905</xdr:rowOff>
    </xdr:from>
    <xdr:to>
      <xdr:col>15</xdr:col>
      <xdr:colOff>50800</xdr:colOff>
      <xdr:row>105</xdr:row>
      <xdr:rowOff>38100</xdr:rowOff>
    </xdr:to>
    <xdr:cxnSp macro="">
      <xdr:nvCxnSpPr>
        <xdr:cNvPr id="426" name="直線コネクタ 425">
          <a:extLst>
            <a:ext uri="{FF2B5EF4-FFF2-40B4-BE49-F238E27FC236}">
              <a16:creationId xmlns:a16="http://schemas.microsoft.com/office/drawing/2014/main" id="{0C8EE497-389F-41A8-A2DF-3D4D32502C15}"/>
            </a:ext>
          </a:extLst>
        </xdr:cNvPr>
        <xdr:cNvCxnSpPr/>
      </xdr:nvCxnSpPr>
      <xdr:spPr>
        <a:xfrm>
          <a:off x="2019300" y="18004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86361</xdr:rowOff>
    </xdr:from>
    <xdr:to>
      <xdr:col>6</xdr:col>
      <xdr:colOff>38100</xdr:colOff>
      <xdr:row>105</xdr:row>
      <xdr:rowOff>16511</xdr:rowOff>
    </xdr:to>
    <xdr:sp macro="" textlink="">
      <xdr:nvSpPr>
        <xdr:cNvPr id="427" name="楕円 426">
          <a:extLst>
            <a:ext uri="{FF2B5EF4-FFF2-40B4-BE49-F238E27FC236}">
              <a16:creationId xmlns:a16="http://schemas.microsoft.com/office/drawing/2014/main" id="{AE7DEE4E-A38E-432C-931C-EE8E7473FB75}"/>
            </a:ext>
          </a:extLst>
        </xdr:cNvPr>
        <xdr:cNvSpPr/>
      </xdr:nvSpPr>
      <xdr:spPr>
        <a:xfrm>
          <a:off x="1079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137161</xdr:rowOff>
    </xdr:from>
    <xdr:to>
      <xdr:col>10</xdr:col>
      <xdr:colOff>114300</xdr:colOff>
      <xdr:row>105</xdr:row>
      <xdr:rowOff>1905</xdr:rowOff>
    </xdr:to>
    <xdr:cxnSp macro="">
      <xdr:nvCxnSpPr>
        <xdr:cNvPr id="428" name="直線コネクタ 427">
          <a:extLst>
            <a:ext uri="{FF2B5EF4-FFF2-40B4-BE49-F238E27FC236}">
              <a16:creationId xmlns:a16="http://schemas.microsoft.com/office/drawing/2014/main" id="{3BF39543-1AED-4716-9CF8-2009DC5F9313}"/>
            </a:ext>
          </a:extLst>
        </xdr:cNvPr>
        <xdr:cNvCxnSpPr/>
      </xdr:nvCxnSpPr>
      <xdr:spPr>
        <a:xfrm>
          <a:off x="1130300" y="179679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170197</xdr:rowOff>
    </xdr:from>
    <xdr:ext cx="405111" cy="259045"/>
    <xdr:sp macro="" textlink="">
      <xdr:nvSpPr>
        <xdr:cNvPr id="429" name="n_1aveValue【港湾・漁港】&#10;有形固定資産減価償却率">
          <a:extLst>
            <a:ext uri="{FF2B5EF4-FFF2-40B4-BE49-F238E27FC236}">
              <a16:creationId xmlns:a16="http://schemas.microsoft.com/office/drawing/2014/main" id="{8CF75369-F23C-46DF-9C0C-1E360E84C6CF}"/>
            </a:ext>
          </a:extLst>
        </xdr:cNvPr>
        <xdr:cNvSpPr txBox="1"/>
      </xdr:nvSpPr>
      <xdr:spPr>
        <a:xfrm>
          <a:off x="3582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160672</xdr:rowOff>
    </xdr:from>
    <xdr:ext cx="405111" cy="259045"/>
    <xdr:sp macro="" textlink="">
      <xdr:nvSpPr>
        <xdr:cNvPr id="430" name="n_2aveValue【港湾・漁港】&#10;有形固定資産減価償却率">
          <a:extLst>
            <a:ext uri="{FF2B5EF4-FFF2-40B4-BE49-F238E27FC236}">
              <a16:creationId xmlns:a16="http://schemas.microsoft.com/office/drawing/2014/main" id="{EA2CF118-4A28-4955-9B1D-07BBB36FFDB0}"/>
            </a:ext>
          </a:extLst>
        </xdr:cNvPr>
        <xdr:cNvSpPr txBox="1"/>
      </xdr:nvSpPr>
      <xdr:spPr>
        <a:xfrm>
          <a:off x="2705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166388</xdr:rowOff>
    </xdr:from>
    <xdr:ext cx="405111" cy="259045"/>
    <xdr:sp macro="" textlink="">
      <xdr:nvSpPr>
        <xdr:cNvPr id="431" name="n_3aveValue【港湾・漁港】&#10;有形固定資産減価償却率">
          <a:extLst>
            <a:ext uri="{FF2B5EF4-FFF2-40B4-BE49-F238E27FC236}">
              <a16:creationId xmlns:a16="http://schemas.microsoft.com/office/drawing/2014/main" id="{FB0A6CAB-F6D0-4601-AF14-52FA5EA2847B}"/>
            </a:ext>
          </a:extLst>
        </xdr:cNvPr>
        <xdr:cNvSpPr txBox="1"/>
      </xdr:nvSpPr>
      <xdr:spPr>
        <a:xfrm>
          <a:off x="1816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88282</xdr:rowOff>
    </xdr:from>
    <xdr:ext cx="405111" cy="259045"/>
    <xdr:sp macro="" textlink="">
      <xdr:nvSpPr>
        <xdr:cNvPr id="432" name="n_4aveValue【港湾・漁港】&#10;有形固定資産減価償却率">
          <a:extLst>
            <a:ext uri="{FF2B5EF4-FFF2-40B4-BE49-F238E27FC236}">
              <a16:creationId xmlns:a16="http://schemas.microsoft.com/office/drawing/2014/main" id="{0263F25A-0058-4078-9E81-DF00D7695AFF}"/>
            </a:ext>
          </a:extLst>
        </xdr:cNvPr>
        <xdr:cNvSpPr txBox="1"/>
      </xdr:nvSpPr>
      <xdr:spPr>
        <a:xfrm>
          <a:off x="927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110507</xdr:rowOff>
    </xdr:from>
    <xdr:ext cx="405111" cy="259045"/>
    <xdr:sp macro="" textlink="">
      <xdr:nvSpPr>
        <xdr:cNvPr id="433" name="n_1mainValue【港湾・漁港】&#10;有形固定資産減価償却率">
          <a:extLst>
            <a:ext uri="{FF2B5EF4-FFF2-40B4-BE49-F238E27FC236}">
              <a16:creationId xmlns:a16="http://schemas.microsoft.com/office/drawing/2014/main" id="{75439145-E114-4B7B-B967-2AB5013A8243}"/>
            </a:ext>
          </a:extLst>
        </xdr:cNvPr>
        <xdr:cNvSpPr txBox="1"/>
      </xdr:nvSpPr>
      <xdr:spPr>
        <a:xfrm>
          <a:off x="3582044" y="181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80027</xdr:rowOff>
    </xdr:from>
    <xdr:ext cx="405111" cy="259045"/>
    <xdr:sp macro="" textlink="">
      <xdr:nvSpPr>
        <xdr:cNvPr id="434" name="n_2mainValue【港湾・漁港】&#10;有形固定資産減価償却率">
          <a:extLst>
            <a:ext uri="{FF2B5EF4-FFF2-40B4-BE49-F238E27FC236}">
              <a16:creationId xmlns:a16="http://schemas.microsoft.com/office/drawing/2014/main" id="{C43868B2-5F15-4FD2-B811-4089478EB048}"/>
            </a:ext>
          </a:extLst>
        </xdr:cNvPr>
        <xdr:cNvSpPr txBox="1"/>
      </xdr:nvSpPr>
      <xdr:spPr>
        <a:xfrm>
          <a:off x="2705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43832</xdr:rowOff>
    </xdr:from>
    <xdr:ext cx="405111" cy="259045"/>
    <xdr:sp macro="" textlink="">
      <xdr:nvSpPr>
        <xdr:cNvPr id="435" name="n_3mainValue【港湾・漁港】&#10;有形固定資産減価償却率">
          <a:extLst>
            <a:ext uri="{FF2B5EF4-FFF2-40B4-BE49-F238E27FC236}">
              <a16:creationId xmlns:a16="http://schemas.microsoft.com/office/drawing/2014/main" id="{0FB4BFC3-9F68-4223-B799-3C4FA2D4E7C3}"/>
            </a:ext>
          </a:extLst>
        </xdr:cNvPr>
        <xdr:cNvSpPr txBox="1"/>
      </xdr:nvSpPr>
      <xdr:spPr>
        <a:xfrm>
          <a:off x="1816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7638</xdr:rowOff>
    </xdr:from>
    <xdr:ext cx="405111" cy="259045"/>
    <xdr:sp macro="" textlink="">
      <xdr:nvSpPr>
        <xdr:cNvPr id="436" name="n_4mainValue【港湾・漁港】&#10;有形固定資産減価償却率">
          <a:extLst>
            <a:ext uri="{FF2B5EF4-FFF2-40B4-BE49-F238E27FC236}">
              <a16:creationId xmlns:a16="http://schemas.microsoft.com/office/drawing/2014/main" id="{14E7790F-B8E9-4CC4-9C5F-F6788F74E364}"/>
            </a:ext>
          </a:extLst>
        </xdr:cNvPr>
        <xdr:cNvSpPr txBox="1"/>
      </xdr:nvSpPr>
      <xdr:spPr>
        <a:xfrm>
          <a:off x="927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8E5BFA32-1414-458E-A8A1-DCDF53A50EF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F95F4FCA-E74C-44F0-9E2C-49E5E4B6CB9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F85C14D2-C2EB-4BA9-8CF7-BE47A247FB5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9CD6250E-4551-4C1B-BF3A-AE0B47FCBAA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EE6062EC-02CA-473B-BF66-B86512B2D3E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C51625C1-A2EB-4059-BC8A-57C3A3FD249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86D5CE4F-1173-44F3-877C-62DB15B98FC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328A54ED-DA72-43D3-B9D4-9025BC9F6BE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70E66775-B46C-4580-8684-4CA164DBBC4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D61FAE24-076E-4C7A-873A-E811A67994B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77C7370C-F522-445A-BB3C-BD3F9F63720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id="{2A67D9F9-97B7-4B62-AC8B-7121450E6B8C}"/>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6031F192-2484-446B-8DAD-D444EDF0A46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a16="http://schemas.microsoft.com/office/drawing/2014/main" id="{64349511-CC68-4DC6-8470-9A69361A934A}"/>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B5AC87B5-609E-4E29-A5DC-6CC7D98531E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a16="http://schemas.microsoft.com/office/drawing/2014/main" id="{C1E9F6C3-3F47-44F0-89CB-7382811C1976}"/>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CE1F41A5-1DC1-42A8-A412-911B1D020AA7}"/>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a16="http://schemas.microsoft.com/office/drawing/2014/main" id="{F6F29644-DEF4-41D6-AF3F-6CCBECD31585}"/>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5C78769F-5D36-4528-8F3D-9493541FB05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BF4A3982-0708-4ED6-9F8B-766D447844B8}"/>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639B466B-F740-4D3F-B7E1-FD1DA886E36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155335</xdr:rowOff>
    </xdr:from>
    <xdr:to>
      <xdr:col>54</xdr:col>
      <xdr:colOff>189865</xdr:colOff>
      <xdr:row>108</xdr:row>
      <xdr:rowOff>76126</xdr:rowOff>
    </xdr:to>
    <xdr:cxnSp macro="">
      <xdr:nvCxnSpPr>
        <xdr:cNvPr id="458" name="直線コネクタ 457">
          <a:extLst>
            <a:ext uri="{FF2B5EF4-FFF2-40B4-BE49-F238E27FC236}">
              <a16:creationId xmlns:a16="http://schemas.microsoft.com/office/drawing/2014/main" id="{200567FC-96BA-4DCA-8271-94885ABD2B93}"/>
            </a:ext>
          </a:extLst>
        </xdr:cNvPr>
        <xdr:cNvCxnSpPr/>
      </xdr:nvCxnSpPr>
      <xdr:spPr>
        <a:xfrm flipV="1">
          <a:off x="10476865" y="17471785"/>
          <a:ext cx="0" cy="1120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D4D78313-A577-436D-9F94-1F1113417893}"/>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0" name="直線コネクタ 459">
          <a:extLst>
            <a:ext uri="{FF2B5EF4-FFF2-40B4-BE49-F238E27FC236}">
              <a16:creationId xmlns:a16="http://schemas.microsoft.com/office/drawing/2014/main" id="{CE9DCF72-ADBC-4C20-8203-47FB143B5703}"/>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102012</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D7A30717-0951-4F56-8C80-EFD8E573D89F}"/>
            </a:ext>
          </a:extLst>
        </xdr:cNvPr>
        <xdr:cNvSpPr txBox="1"/>
      </xdr:nvSpPr>
      <xdr:spPr>
        <a:xfrm>
          <a:off x="10515600" y="17247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155335</xdr:rowOff>
    </xdr:from>
    <xdr:to>
      <xdr:col>55</xdr:col>
      <xdr:colOff>88900</xdr:colOff>
      <xdr:row>101</xdr:row>
      <xdr:rowOff>155335</xdr:rowOff>
    </xdr:to>
    <xdr:cxnSp macro="">
      <xdr:nvCxnSpPr>
        <xdr:cNvPr id="462" name="直線コネクタ 461">
          <a:extLst>
            <a:ext uri="{FF2B5EF4-FFF2-40B4-BE49-F238E27FC236}">
              <a16:creationId xmlns:a16="http://schemas.microsoft.com/office/drawing/2014/main" id="{9A1B5DDE-C648-4297-B098-2FACDE2C13E4}"/>
            </a:ext>
          </a:extLst>
        </xdr:cNvPr>
        <xdr:cNvCxnSpPr/>
      </xdr:nvCxnSpPr>
      <xdr:spPr>
        <a:xfrm>
          <a:off x="10388600" y="1747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116806</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2050A9D3-AF76-4666-B966-CAE99CC0EF3D}"/>
            </a:ext>
          </a:extLst>
        </xdr:cNvPr>
        <xdr:cNvSpPr txBox="1"/>
      </xdr:nvSpPr>
      <xdr:spPr>
        <a:xfrm>
          <a:off x="10515600" y="18290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138379</xdr:rowOff>
    </xdr:from>
    <xdr:to>
      <xdr:col>55</xdr:col>
      <xdr:colOff>50800</xdr:colOff>
      <xdr:row>107</xdr:row>
      <xdr:rowOff>68529</xdr:rowOff>
    </xdr:to>
    <xdr:sp macro="" textlink="">
      <xdr:nvSpPr>
        <xdr:cNvPr id="464" name="フローチャート: 判断 463">
          <a:extLst>
            <a:ext uri="{FF2B5EF4-FFF2-40B4-BE49-F238E27FC236}">
              <a16:creationId xmlns:a16="http://schemas.microsoft.com/office/drawing/2014/main" id="{737F8B40-715A-4C8A-99C9-8375A8A9196F}"/>
            </a:ext>
          </a:extLst>
        </xdr:cNvPr>
        <xdr:cNvSpPr/>
      </xdr:nvSpPr>
      <xdr:spPr>
        <a:xfrm>
          <a:off x="104267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144831</xdr:rowOff>
    </xdr:from>
    <xdr:to>
      <xdr:col>50</xdr:col>
      <xdr:colOff>165100</xdr:colOff>
      <xdr:row>107</xdr:row>
      <xdr:rowOff>74981</xdr:rowOff>
    </xdr:to>
    <xdr:sp macro="" textlink="">
      <xdr:nvSpPr>
        <xdr:cNvPr id="465" name="フローチャート: 判断 464">
          <a:extLst>
            <a:ext uri="{FF2B5EF4-FFF2-40B4-BE49-F238E27FC236}">
              <a16:creationId xmlns:a16="http://schemas.microsoft.com/office/drawing/2014/main" id="{7197287F-94E7-48DF-9184-2935E5C0520B}"/>
            </a:ext>
          </a:extLst>
        </xdr:cNvPr>
        <xdr:cNvSpPr/>
      </xdr:nvSpPr>
      <xdr:spPr>
        <a:xfrm>
          <a:off x="9588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142858</xdr:rowOff>
    </xdr:from>
    <xdr:to>
      <xdr:col>46</xdr:col>
      <xdr:colOff>38100</xdr:colOff>
      <xdr:row>107</xdr:row>
      <xdr:rowOff>73008</xdr:rowOff>
    </xdr:to>
    <xdr:sp macro="" textlink="">
      <xdr:nvSpPr>
        <xdr:cNvPr id="466" name="フローチャート: 判断 465">
          <a:extLst>
            <a:ext uri="{FF2B5EF4-FFF2-40B4-BE49-F238E27FC236}">
              <a16:creationId xmlns:a16="http://schemas.microsoft.com/office/drawing/2014/main" id="{6A332137-93B7-4F2D-9A11-803FE23C2BC5}"/>
            </a:ext>
          </a:extLst>
        </xdr:cNvPr>
        <xdr:cNvSpPr/>
      </xdr:nvSpPr>
      <xdr:spPr>
        <a:xfrm>
          <a:off x="8699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103428</xdr:rowOff>
    </xdr:from>
    <xdr:to>
      <xdr:col>41</xdr:col>
      <xdr:colOff>101600</xdr:colOff>
      <xdr:row>107</xdr:row>
      <xdr:rowOff>33578</xdr:rowOff>
    </xdr:to>
    <xdr:sp macro="" textlink="">
      <xdr:nvSpPr>
        <xdr:cNvPr id="467" name="フローチャート: 判断 466">
          <a:extLst>
            <a:ext uri="{FF2B5EF4-FFF2-40B4-BE49-F238E27FC236}">
              <a16:creationId xmlns:a16="http://schemas.microsoft.com/office/drawing/2014/main" id="{8249AD27-D7AD-4196-8ABF-D0DEC1F71DC8}"/>
            </a:ext>
          </a:extLst>
        </xdr:cNvPr>
        <xdr:cNvSpPr/>
      </xdr:nvSpPr>
      <xdr:spPr>
        <a:xfrm>
          <a:off x="7810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106491</xdr:rowOff>
    </xdr:from>
    <xdr:to>
      <xdr:col>36</xdr:col>
      <xdr:colOff>165100</xdr:colOff>
      <xdr:row>107</xdr:row>
      <xdr:rowOff>36641</xdr:rowOff>
    </xdr:to>
    <xdr:sp macro="" textlink="">
      <xdr:nvSpPr>
        <xdr:cNvPr id="468" name="フローチャート: 判断 467">
          <a:extLst>
            <a:ext uri="{FF2B5EF4-FFF2-40B4-BE49-F238E27FC236}">
              <a16:creationId xmlns:a16="http://schemas.microsoft.com/office/drawing/2014/main" id="{F82AD2E5-2745-4119-8B62-754873594F6B}"/>
            </a:ext>
          </a:extLst>
        </xdr:cNvPr>
        <xdr:cNvSpPr/>
      </xdr:nvSpPr>
      <xdr:spPr>
        <a:xfrm>
          <a:off x="6921500" y="182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D1FBA9B-97AA-4061-AA87-21F342336DB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4C1B19A-11A8-42C6-8019-989B7A46200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2B45845-4E13-4D77-9FB7-CB456BA3E2D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F464997-DC00-40C5-8559-4D4444A4AA3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5E01277-741A-48CB-88EB-1D929B264F4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104535</xdr:rowOff>
    </xdr:from>
    <xdr:to>
      <xdr:col>55</xdr:col>
      <xdr:colOff>50800</xdr:colOff>
      <xdr:row>102</xdr:row>
      <xdr:rowOff>34685</xdr:rowOff>
    </xdr:to>
    <xdr:sp macro="" textlink="">
      <xdr:nvSpPr>
        <xdr:cNvPr id="474" name="楕円 473">
          <a:extLst>
            <a:ext uri="{FF2B5EF4-FFF2-40B4-BE49-F238E27FC236}">
              <a16:creationId xmlns:a16="http://schemas.microsoft.com/office/drawing/2014/main" id="{979F2745-BDC2-412E-A69A-B2F4E8B4E07C}"/>
            </a:ext>
          </a:extLst>
        </xdr:cNvPr>
        <xdr:cNvSpPr/>
      </xdr:nvSpPr>
      <xdr:spPr>
        <a:xfrm>
          <a:off x="10426700" y="17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57562</xdr:rowOff>
    </xdr:from>
    <xdr:ext cx="690189" cy="259045"/>
    <xdr:sp macro="" textlink="">
      <xdr:nvSpPr>
        <xdr:cNvPr id="475" name="【港湾・漁港】&#10;一人当たり有形固定資産（償却資産）額該当値テキスト">
          <a:extLst>
            <a:ext uri="{FF2B5EF4-FFF2-40B4-BE49-F238E27FC236}">
              <a16:creationId xmlns:a16="http://schemas.microsoft.com/office/drawing/2014/main" id="{7DD5F468-323C-4F29-BF18-1C24E4E0FF73}"/>
            </a:ext>
          </a:extLst>
        </xdr:cNvPr>
        <xdr:cNvSpPr txBox="1"/>
      </xdr:nvSpPr>
      <xdr:spPr>
        <a:xfrm>
          <a:off x="10515600" y="17374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128949</xdr:rowOff>
    </xdr:from>
    <xdr:to>
      <xdr:col>50</xdr:col>
      <xdr:colOff>165100</xdr:colOff>
      <xdr:row>102</xdr:row>
      <xdr:rowOff>59099</xdr:rowOff>
    </xdr:to>
    <xdr:sp macro="" textlink="">
      <xdr:nvSpPr>
        <xdr:cNvPr id="476" name="楕円 475">
          <a:extLst>
            <a:ext uri="{FF2B5EF4-FFF2-40B4-BE49-F238E27FC236}">
              <a16:creationId xmlns:a16="http://schemas.microsoft.com/office/drawing/2014/main" id="{A2C0B66B-1FC7-449B-895F-8665E3C01F62}"/>
            </a:ext>
          </a:extLst>
        </xdr:cNvPr>
        <xdr:cNvSpPr/>
      </xdr:nvSpPr>
      <xdr:spPr>
        <a:xfrm>
          <a:off x="9588500" y="174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155335</xdr:rowOff>
    </xdr:from>
    <xdr:to>
      <xdr:col>55</xdr:col>
      <xdr:colOff>0</xdr:colOff>
      <xdr:row>102</xdr:row>
      <xdr:rowOff>8299</xdr:rowOff>
    </xdr:to>
    <xdr:cxnSp macro="">
      <xdr:nvCxnSpPr>
        <xdr:cNvPr id="477" name="直線コネクタ 476">
          <a:extLst>
            <a:ext uri="{FF2B5EF4-FFF2-40B4-BE49-F238E27FC236}">
              <a16:creationId xmlns:a16="http://schemas.microsoft.com/office/drawing/2014/main" id="{4D745527-2122-498E-981C-C2E802B53B44}"/>
            </a:ext>
          </a:extLst>
        </xdr:cNvPr>
        <xdr:cNvCxnSpPr/>
      </xdr:nvCxnSpPr>
      <xdr:spPr>
        <a:xfrm flipV="1">
          <a:off x="9639300" y="17471785"/>
          <a:ext cx="8382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153358</xdr:rowOff>
    </xdr:from>
    <xdr:to>
      <xdr:col>46</xdr:col>
      <xdr:colOff>38100</xdr:colOff>
      <xdr:row>102</xdr:row>
      <xdr:rowOff>83508</xdr:rowOff>
    </xdr:to>
    <xdr:sp macro="" textlink="">
      <xdr:nvSpPr>
        <xdr:cNvPr id="478" name="楕円 477">
          <a:extLst>
            <a:ext uri="{FF2B5EF4-FFF2-40B4-BE49-F238E27FC236}">
              <a16:creationId xmlns:a16="http://schemas.microsoft.com/office/drawing/2014/main" id="{063A196E-4013-4CD1-B82D-447A704AD10D}"/>
            </a:ext>
          </a:extLst>
        </xdr:cNvPr>
        <xdr:cNvSpPr/>
      </xdr:nvSpPr>
      <xdr:spPr>
        <a:xfrm>
          <a:off x="8699500" y="1746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8299</xdr:rowOff>
    </xdr:from>
    <xdr:to>
      <xdr:col>50</xdr:col>
      <xdr:colOff>114300</xdr:colOff>
      <xdr:row>102</xdr:row>
      <xdr:rowOff>32708</xdr:rowOff>
    </xdr:to>
    <xdr:cxnSp macro="">
      <xdr:nvCxnSpPr>
        <xdr:cNvPr id="479" name="直線コネクタ 478">
          <a:extLst>
            <a:ext uri="{FF2B5EF4-FFF2-40B4-BE49-F238E27FC236}">
              <a16:creationId xmlns:a16="http://schemas.microsoft.com/office/drawing/2014/main" id="{ED02153F-29E6-49C4-ABF9-07981A782F33}"/>
            </a:ext>
          </a:extLst>
        </xdr:cNvPr>
        <xdr:cNvCxnSpPr/>
      </xdr:nvCxnSpPr>
      <xdr:spPr>
        <a:xfrm flipV="1">
          <a:off x="8750300" y="17496199"/>
          <a:ext cx="889000" cy="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169614</xdr:rowOff>
    </xdr:from>
    <xdr:to>
      <xdr:col>41</xdr:col>
      <xdr:colOff>101600</xdr:colOff>
      <xdr:row>102</xdr:row>
      <xdr:rowOff>99764</xdr:rowOff>
    </xdr:to>
    <xdr:sp macro="" textlink="">
      <xdr:nvSpPr>
        <xdr:cNvPr id="480" name="楕円 479">
          <a:extLst>
            <a:ext uri="{FF2B5EF4-FFF2-40B4-BE49-F238E27FC236}">
              <a16:creationId xmlns:a16="http://schemas.microsoft.com/office/drawing/2014/main" id="{FA84CD0F-6C02-4A9F-A83B-56C8D8D6AD5D}"/>
            </a:ext>
          </a:extLst>
        </xdr:cNvPr>
        <xdr:cNvSpPr/>
      </xdr:nvSpPr>
      <xdr:spPr>
        <a:xfrm>
          <a:off x="7810500" y="1748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32708</xdr:rowOff>
    </xdr:from>
    <xdr:to>
      <xdr:col>45</xdr:col>
      <xdr:colOff>177800</xdr:colOff>
      <xdr:row>102</xdr:row>
      <xdr:rowOff>48964</xdr:rowOff>
    </xdr:to>
    <xdr:cxnSp macro="">
      <xdr:nvCxnSpPr>
        <xdr:cNvPr id="481" name="直線コネクタ 480">
          <a:extLst>
            <a:ext uri="{FF2B5EF4-FFF2-40B4-BE49-F238E27FC236}">
              <a16:creationId xmlns:a16="http://schemas.microsoft.com/office/drawing/2014/main" id="{22BE73B7-D0E0-4987-B31E-6871B1D4E3B7}"/>
            </a:ext>
          </a:extLst>
        </xdr:cNvPr>
        <xdr:cNvCxnSpPr/>
      </xdr:nvCxnSpPr>
      <xdr:spPr>
        <a:xfrm flipV="1">
          <a:off x="7861300" y="17520608"/>
          <a:ext cx="8890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16632</xdr:rowOff>
    </xdr:from>
    <xdr:to>
      <xdr:col>36</xdr:col>
      <xdr:colOff>165100</xdr:colOff>
      <xdr:row>102</xdr:row>
      <xdr:rowOff>118232</xdr:rowOff>
    </xdr:to>
    <xdr:sp macro="" textlink="">
      <xdr:nvSpPr>
        <xdr:cNvPr id="482" name="楕円 481">
          <a:extLst>
            <a:ext uri="{FF2B5EF4-FFF2-40B4-BE49-F238E27FC236}">
              <a16:creationId xmlns:a16="http://schemas.microsoft.com/office/drawing/2014/main" id="{A6FBA175-E603-4CDC-9335-12A989026958}"/>
            </a:ext>
          </a:extLst>
        </xdr:cNvPr>
        <xdr:cNvSpPr/>
      </xdr:nvSpPr>
      <xdr:spPr>
        <a:xfrm>
          <a:off x="6921500" y="1750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48964</xdr:rowOff>
    </xdr:from>
    <xdr:to>
      <xdr:col>41</xdr:col>
      <xdr:colOff>50800</xdr:colOff>
      <xdr:row>102</xdr:row>
      <xdr:rowOff>67432</xdr:rowOff>
    </xdr:to>
    <xdr:cxnSp macro="">
      <xdr:nvCxnSpPr>
        <xdr:cNvPr id="483" name="直線コネクタ 482">
          <a:extLst>
            <a:ext uri="{FF2B5EF4-FFF2-40B4-BE49-F238E27FC236}">
              <a16:creationId xmlns:a16="http://schemas.microsoft.com/office/drawing/2014/main" id="{66A4D41B-DB0A-436F-9922-A5A723D64809}"/>
            </a:ext>
          </a:extLst>
        </xdr:cNvPr>
        <xdr:cNvCxnSpPr/>
      </xdr:nvCxnSpPr>
      <xdr:spPr>
        <a:xfrm flipV="1">
          <a:off x="6972300" y="17536864"/>
          <a:ext cx="889000" cy="1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66108</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A1DA2B25-A0AC-4153-8B9A-3868D54E033F}"/>
            </a:ext>
          </a:extLst>
        </xdr:cNvPr>
        <xdr:cNvSpPr txBox="1"/>
      </xdr:nvSpPr>
      <xdr:spPr>
        <a:xfrm>
          <a:off x="9327095" y="1841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64135</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A3A50507-1EA6-4DB0-B076-367EE402EBBD}"/>
            </a:ext>
          </a:extLst>
        </xdr:cNvPr>
        <xdr:cNvSpPr txBox="1"/>
      </xdr:nvSpPr>
      <xdr:spPr>
        <a:xfrm>
          <a:off x="8450795" y="1840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24705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5CABEC6F-22E6-4F67-BECF-86F0E0EA43CF}"/>
            </a:ext>
          </a:extLst>
        </xdr:cNvPr>
        <xdr:cNvSpPr txBox="1"/>
      </xdr:nvSpPr>
      <xdr:spPr>
        <a:xfrm>
          <a:off x="7561795" y="1836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27768</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51945951-F7C2-42A4-B25B-3BFC6FEBC52A}"/>
            </a:ext>
          </a:extLst>
        </xdr:cNvPr>
        <xdr:cNvSpPr txBox="1"/>
      </xdr:nvSpPr>
      <xdr:spPr>
        <a:xfrm>
          <a:off x="6672795" y="1837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100</xdr:row>
      <xdr:rowOff>75626</xdr:rowOff>
    </xdr:from>
    <xdr:ext cx="690189" cy="259045"/>
    <xdr:sp macro="" textlink="">
      <xdr:nvSpPr>
        <xdr:cNvPr id="488" name="n_1mainValue【港湾・漁港】&#10;一人当たり有形固定資産（償却資産）額">
          <a:extLst>
            <a:ext uri="{FF2B5EF4-FFF2-40B4-BE49-F238E27FC236}">
              <a16:creationId xmlns:a16="http://schemas.microsoft.com/office/drawing/2014/main" id="{51A523A3-82B8-402D-8CAB-52F0A13D59E8}"/>
            </a:ext>
          </a:extLst>
        </xdr:cNvPr>
        <xdr:cNvSpPr txBox="1"/>
      </xdr:nvSpPr>
      <xdr:spPr>
        <a:xfrm>
          <a:off x="9281505" y="172206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100035</xdr:rowOff>
    </xdr:from>
    <xdr:ext cx="690189" cy="259045"/>
    <xdr:sp macro="" textlink="">
      <xdr:nvSpPr>
        <xdr:cNvPr id="489" name="n_2mainValue【港湾・漁港】&#10;一人当たり有形固定資産（償却資産）額">
          <a:extLst>
            <a:ext uri="{FF2B5EF4-FFF2-40B4-BE49-F238E27FC236}">
              <a16:creationId xmlns:a16="http://schemas.microsoft.com/office/drawing/2014/main" id="{37083E55-0EDF-4C2B-A61F-906239B8FA5B}"/>
            </a:ext>
          </a:extLst>
        </xdr:cNvPr>
        <xdr:cNvSpPr txBox="1"/>
      </xdr:nvSpPr>
      <xdr:spPr>
        <a:xfrm>
          <a:off x="8405205" y="17245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100</xdr:row>
      <xdr:rowOff>116291</xdr:rowOff>
    </xdr:from>
    <xdr:ext cx="690189" cy="259045"/>
    <xdr:sp macro="" textlink="">
      <xdr:nvSpPr>
        <xdr:cNvPr id="490" name="n_3mainValue【港湾・漁港】&#10;一人当たり有形固定資産（償却資産）額">
          <a:extLst>
            <a:ext uri="{FF2B5EF4-FFF2-40B4-BE49-F238E27FC236}">
              <a16:creationId xmlns:a16="http://schemas.microsoft.com/office/drawing/2014/main" id="{3616E703-7056-415A-8989-E81E59776951}"/>
            </a:ext>
          </a:extLst>
        </xdr:cNvPr>
        <xdr:cNvSpPr txBox="1"/>
      </xdr:nvSpPr>
      <xdr:spPr>
        <a:xfrm>
          <a:off x="7516205" y="17261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134759</xdr:rowOff>
    </xdr:from>
    <xdr:ext cx="690189" cy="259045"/>
    <xdr:sp macro="" textlink="">
      <xdr:nvSpPr>
        <xdr:cNvPr id="491" name="n_4mainValue【港湾・漁港】&#10;一人当たり有形固定資産（償却資産）額">
          <a:extLst>
            <a:ext uri="{FF2B5EF4-FFF2-40B4-BE49-F238E27FC236}">
              <a16:creationId xmlns:a16="http://schemas.microsoft.com/office/drawing/2014/main" id="{547F9BA2-F79C-461E-AFF4-6D67C78B024D}"/>
            </a:ext>
          </a:extLst>
        </xdr:cNvPr>
        <xdr:cNvSpPr txBox="1"/>
      </xdr:nvSpPr>
      <xdr:spPr>
        <a:xfrm>
          <a:off x="6627205" y="17279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E2BBF5FA-DEE4-47B7-9482-7027DFBEFE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605C0D04-1D54-4FBD-AC66-DB2B79EF55F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8F842C5D-1FD2-446F-969B-EF2564088E5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7D2CD135-51D4-4C52-8EC8-A6360B56E97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F5DC8E97-8FF4-4E95-A004-06B8840A7B6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4720C259-326A-4B77-83D9-E6B5566B5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F4C66860-8E36-483F-A430-5F2D1F2F03E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B0490308-7388-41E4-94EB-F4ADA94028D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9EE32315-056A-4E29-8373-B14D56135C8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C47F6BE5-291C-4E1F-972F-64532C73E2A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2805720F-52AA-4796-8804-3B3FB09CB8A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C921D8C9-EAAF-4F32-AFEB-59D8B5584B9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451C7469-9798-45AF-9A6C-5B9566AD5DD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2F479CB9-A85C-48C9-91DA-E706D8F8AC3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9A5FADE3-DE6F-4AD4-9760-63A31A53200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DF380549-6438-401E-A534-6D55DB769BE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DAED4712-608B-4763-A81D-420B8A6E41C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B403893A-4968-47E0-BA95-88E614C7F24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A97F8BF0-CD95-4BAF-89B6-1B8DBEC72DC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1581A95E-3CBE-4804-9F0B-FFCB1D94989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418E9EF3-104F-49D7-AACD-35BE98129D2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1D0E6231-C221-4B26-A3E2-C46B7A7F81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23CD8695-C407-42A9-B260-FC0F410D3EB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7BC82B7-B94B-4C0C-BDCC-72039AC9052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1BC1D416-83F7-4D6D-9D6B-246600A14E4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id="{EC41A232-8612-485A-A2C0-01CA27062955}"/>
            </a:ext>
          </a:extLst>
        </xdr:cNvPr>
        <xdr:cNvCxnSpPr/>
      </xdr:nvCxnSpPr>
      <xdr:spPr>
        <a:xfrm flipV="1">
          <a:off x="16318864" y="574548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BCFA6482-1D1C-4FC2-95FD-5A7E542B246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id="{DC45A549-5771-4106-8516-953DFFBBCB7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340478" cy="259045"/>
    <xdr:sp macro="" textlink="">
      <xdr:nvSpPr>
        <xdr:cNvPr id="520" name="【認定こども園・幼稚園・保育所】&#10;有形固定資産減価償却率最大値テキスト">
          <a:extLst>
            <a:ext uri="{FF2B5EF4-FFF2-40B4-BE49-F238E27FC236}">
              <a16:creationId xmlns:a16="http://schemas.microsoft.com/office/drawing/2014/main" id="{468B80B8-31D6-42F8-846D-25D752632C82}"/>
            </a:ext>
          </a:extLst>
        </xdr:cNvPr>
        <xdr:cNvSpPr txBox="1"/>
      </xdr:nvSpPr>
      <xdr:spPr>
        <a:xfrm>
          <a:off x="16357600" y="552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521" name="直線コネクタ 520">
          <a:extLst>
            <a:ext uri="{FF2B5EF4-FFF2-40B4-BE49-F238E27FC236}">
              <a16:creationId xmlns:a16="http://schemas.microsoft.com/office/drawing/2014/main" id="{D136662F-6EC5-46CB-B064-8C61D389BE29}"/>
            </a:ext>
          </a:extLst>
        </xdr:cNvPr>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80026BBF-1080-4035-969E-39279D4DEE30}"/>
            </a:ext>
          </a:extLst>
        </xdr:cNvPr>
        <xdr:cNvSpPr txBox="1"/>
      </xdr:nvSpPr>
      <xdr:spPr>
        <a:xfrm>
          <a:off x="16357600" y="645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23" name="フローチャート: 判断 522">
          <a:extLst>
            <a:ext uri="{FF2B5EF4-FFF2-40B4-BE49-F238E27FC236}">
              <a16:creationId xmlns:a16="http://schemas.microsoft.com/office/drawing/2014/main" id="{6AEABD47-601C-4857-97DA-B0A280637F56}"/>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107043</xdr:rowOff>
    </xdr:from>
    <xdr:to>
      <xdr:col>81</xdr:col>
      <xdr:colOff>101600</xdr:colOff>
      <xdr:row>39</xdr:row>
      <xdr:rowOff>37193</xdr:rowOff>
    </xdr:to>
    <xdr:sp macro="" textlink="">
      <xdr:nvSpPr>
        <xdr:cNvPr id="524" name="フローチャート: 判断 523">
          <a:extLst>
            <a:ext uri="{FF2B5EF4-FFF2-40B4-BE49-F238E27FC236}">
              <a16:creationId xmlns:a16="http://schemas.microsoft.com/office/drawing/2014/main" id="{BB18C289-FACC-4252-A623-0D8AD34BFBFB}"/>
            </a:ext>
          </a:extLst>
        </xdr:cNvPr>
        <xdr:cNvSpPr/>
      </xdr:nvSpPr>
      <xdr:spPr>
        <a:xfrm>
          <a:off x="1543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525" name="フローチャート: 判断 524">
          <a:extLst>
            <a:ext uri="{FF2B5EF4-FFF2-40B4-BE49-F238E27FC236}">
              <a16:creationId xmlns:a16="http://schemas.microsoft.com/office/drawing/2014/main" id="{5BAE7A0E-8FB7-4811-81E6-91D64964E7A3}"/>
            </a:ext>
          </a:extLst>
        </xdr:cNvPr>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526" name="フローチャート: 判断 525">
          <a:extLst>
            <a:ext uri="{FF2B5EF4-FFF2-40B4-BE49-F238E27FC236}">
              <a16:creationId xmlns:a16="http://schemas.microsoft.com/office/drawing/2014/main" id="{0E16AB61-B5C7-44B2-AED0-5BC7656CC74F}"/>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527" name="フローチャート: 判断 526">
          <a:extLst>
            <a:ext uri="{FF2B5EF4-FFF2-40B4-BE49-F238E27FC236}">
              <a16:creationId xmlns:a16="http://schemas.microsoft.com/office/drawing/2014/main" id="{75CC3AB6-6005-4646-828F-319641E8BB0E}"/>
            </a:ext>
          </a:extLst>
        </xdr:cNvPr>
        <xdr:cNvSpPr/>
      </xdr:nvSpPr>
      <xdr:spPr>
        <a:xfrm>
          <a:off x="12763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697ACA7-56C2-4155-A164-F22864EC01C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8DFBD1C-4CBC-46B3-BB3E-A04F34BB43F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BCE1838-2CF3-433B-974A-CB4D2859E75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B4A1E04C-CDA8-4A94-AA33-558B3A147B7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56EBDFA-2103-4A2E-A8A2-187002A054C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51526</xdr:rowOff>
    </xdr:from>
    <xdr:to>
      <xdr:col>85</xdr:col>
      <xdr:colOff>177800</xdr:colOff>
      <xdr:row>40</xdr:row>
      <xdr:rowOff>153126</xdr:rowOff>
    </xdr:to>
    <xdr:sp macro="" textlink="">
      <xdr:nvSpPr>
        <xdr:cNvPr id="533" name="楕円 532">
          <a:extLst>
            <a:ext uri="{FF2B5EF4-FFF2-40B4-BE49-F238E27FC236}">
              <a16:creationId xmlns:a16="http://schemas.microsoft.com/office/drawing/2014/main" id="{A6A6C575-FD6F-4B0D-AF8C-0986D54EE1C1}"/>
            </a:ext>
          </a:extLst>
        </xdr:cNvPr>
        <xdr:cNvSpPr/>
      </xdr:nvSpPr>
      <xdr:spPr>
        <a:xfrm>
          <a:off x="162687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29953</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DBAB0A6B-5721-4FD3-A901-4EDE19173A45}"/>
            </a:ext>
          </a:extLst>
        </xdr:cNvPr>
        <xdr:cNvSpPr txBox="1"/>
      </xdr:nvSpPr>
      <xdr:spPr>
        <a:xfrm>
          <a:off x="16357600"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535" name="楕円 534">
          <a:extLst>
            <a:ext uri="{FF2B5EF4-FFF2-40B4-BE49-F238E27FC236}">
              <a16:creationId xmlns:a16="http://schemas.microsoft.com/office/drawing/2014/main" id="{60182614-53ED-458F-AC84-5393426A7C8D}"/>
            </a:ext>
          </a:extLst>
        </xdr:cNvPr>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76200</xdr:rowOff>
    </xdr:from>
    <xdr:to>
      <xdr:col>85</xdr:col>
      <xdr:colOff>127000</xdr:colOff>
      <xdr:row>40</xdr:row>
      <xdr:rowOff>102326</xdr:rowOff>
    </xdr:to>
    <xdr:cxnSp macro="">
      <xdr:nvCxnSpPr>
        <xdr:cNvPr id="536" name="直線コネクタ 535">
          <a:extLst>
            <a:ext uri="{FF2B5EF4-FFF2-40B4-BE49-F238E27FC236}">
              <a16:creationId xmlns:a16="http://schemas.microsoft.com/office/drawing/2014/main" id="{82633A87-8759-479A-982A-3DDBAD0974DC}"/>
            </a:ext>
          </a:extLst>
        </xdr:cNvPr>
        <xdr:cNvCxnSpPr/>
      </xdr:nvCxnSpPr>
      <xdr:spPr>
        <a:xfrm>
          <a:off x="15481300" y="693420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170724</xdr:rowOff>
    </xdr:from>
    <xdr:to>
      <xdr:col>76</xdr:col>
      <xdr:colOff>165100</xdr:colOff>
      <xdr:row>40</xdr:row>
      <xdr:rowOff>100874</xdr:rowOff>
    </xdr:to>
    <xdr:sp macro="" textlink="">
      <xdr:nvSpPr>
        <xdr:cNvPr id="537" name="楕円 536">
          <a:extLst>
            <a:ext uri="{FF2B5EF4-FFF2-40B4-BE49-F238E27FC236}">
              <a16:creationId xmlns:a16="http://schemas.microsoft.com/office/drawing/2014/main" id="{D856187B-BAC0-4C3E-8991-98F2C7BB2A2B}"/>
            </a:ext>
          </a:extLst>
        </xdr:cNvPr>
        <xdr:cNvSpPr/>
      </xdr:nvSpPr>
      <xdr:spPr>
        <a:xfrm>
          <a:off x="14541500" y="68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50074</xdr:rowOff>
    </xdr:from>
    <xdr:to>
      <xdr:col>81</xdr:col>
      <xdr:colOff>50800</xdr:colOff>
      <xdr:row>40</xdr:row>
      <xdr:rowOff>76200</xdr:rowOff>
    </xdr:to>
    <xdr:cxnSp macro="">
      <xdr:nvCxnSpPr>
        <xdr:cNvPr id="538" name="直線コネクタ 537">
          <a:extLst>
            <a:ext uri="{FF2B5EF4-FFF2-40B4-BE49-F238E27FC236}">
              <a16:creationId xmlns:a16="http://schemas.microsoft.com/office/drawing/2014/main" id="{866E89CE-817A-4366-B894-2882AD2BCDEF}"/>
            </a:ext>
          </a:extLst>
        </xdr:cNvPr>
        <xdr:cNvCxnSpPr/>
      </xdr:nvCxnSpPr>
      <xdr:spPr>
        <a:xfrm>
          <a:off x="14592300" y="69080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144599</xdr:rowOff>
    </xdr:from>
    <xdr:to>
      <xdr:col>72</xdr:col>
      <xdr:colOff>38100</xdr:colOff>
      <xdr:row>40</xdr:row>
      <xdr:rowOff>74749</xdr:rowOff>
    </xdr:to>
    <xdr:sp macro="" textlink="">
      <xdr:nvSpPr>
        <xdr:cNvPr id="539" name="楕円 538">
          <a:extLst>
            <a:ext uri="{FF2B5EF4-FFF2-40B4-BE49-F238E27FC236}">
              <a16:creationId xmlns:a16="http://schemas.microsoft.com/office/drawing/2014/main" id="{EE0DDF8C-4B32-4ED1-86A1-E5E6AE86D8A3}"/>
            </a:ext>
          </a:extLst>
        </xdr:cNvPr>
        <xdr:cNvSpPr/>
      </xdr:nvSpPr>
      <xdr:spPr>
        <a:xfrm>
          <a:off x="13652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23949</xdr:rowOff>
    </xdr:from>
    <xdr:to>
      <xdr:col>76</xdr:col>
      <xdr:colOff>114300</xdr:colOff>
      <xdr:row>40</xdr:row>
      <xdr:rowOff>50074</xdr:rowOff>
    </xdr:to>
    <xdr:cxnSp macro="">
      <xdr:nvCxnSpPr>
        <xdr:cNvPr id="540" name="直線コネクタ 539">
          <a:extLst>
            <a:ext uri="{FF2B5EF4-FFF2-40B4-BE49-F238E27FC236}">
              <a16:creationId xmlns:a16="http://schemas.microsoft.com/office/drawing/2014/main" id="{1EE703E3-71C0-4E56-B941-D6D8E6C17972}"/>
            </a:ext>
          </a:extLst>
        </xdr:cNvPr>
        <xdr:cNvCxnSpPr/>
      </xdr:nvCxnSpPr>
      <xdr:spPr>
        <a:xfrm>
          <a:off x="13703300" y="68819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56424</xdr:rowOff>
    </xdr:from>
    <xdr:to>
      <xdr:col>67</xdr:col>
      <xdr:colOff>101600</xdr:colOff>
      <xdr:row>40</xdr:row>
      <xdr:rowOff>158024</xdr:rowOff>
    </xdr:to>
    <xdr:sp macro="" textlink="">
      <xdr:nvSpPr>
        <xdr:cNvPr id="541" name="楕円 540">
          <a:extLst>
            <a:ext uri="{FF2B5EF4-FFF2-40B4-BE49-F238E27FC236}">
              <a16:creationId xmlns:a16="http://schemas.microsoft.com/office/drawing/2014/main" id="{252627A3-6427-4C58-9110-723C8FB40011}"/>
            </a:ext>
          </a:extLst>
        </xdr:cNvPr>
        <xdr:cNvSpPr/>
      </xdr:nvSpPr>
      <xdr:spPr>
        <a:xfrm>
          <a:off x="12763500" y="69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23949</xdr:rowOff>
    </xdr:from>
    <xdr:to>
      <xdr:col>71</xdr:col>
      <xdr:colOff>177800</xdr:colOff>
      <xdr:row>40</xdr:row>
      <xdr:rowOff>107224</xdr:rowOff>
    </xdr:to>
    <xdr:cxnSp macro="">
      <xdr:nvCxnSpPr>
        <xdr:cNvPr id="542" name="直線コネクタ 541">
          <a:extLst>
            <a:ext uri="{FF2B5EF4-FFF2-40B4-BE49-F238E27FC236}">
              <a16:creationId xmlns:a16="http://schemas.microsoft.com/office/drawing/2014/main" id="{A19FB370-35FC-472C-924E-BB41412B7557}"/>
            </a:ext>
          </a:extLst>
        </xdr:cNvPr>
        <xdr:cNvCxnSpPr/>
      </xdr:nvCxnSpPr>
      <xdr:spPr>
        <a:xfrm flipV="1">
          <a:off x="12814300" y="6881949"/>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53720</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EC35E2B9-5C5C-4728-A2A6-57B37143E6D6}"/>
            </a:ext>
          </a:extLst>
        </xdr:cNvPr>
        <xdr:cNvSpPr txBox="1"/>
      </xdr:nvSpPr>
      <xdr:spPr>
        <a:xfrm>
          <a:off x="152660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E3B1A66A-E9BB-4B97-B708-6BB33F981056}"/>
            </a:ext>
          </a:extLst>
        </xdr:cNvPr>
        <xdr:cNvSpPr txBox="1"/>
      </xdr:nvSpPr>
      <xdr:spPr>
        <a:xfrm>
          <a:off x="14389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56AE7F04-BF06-496E-8085-9D412131AFF3}"/>
            </a:ext>
          </a:extLst>
        </xdr:cNvPr>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86377</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CE0B76F9-0B14-4432-A00E-B20C5C76B565}"/>
            </a:ext>
          </a:extLst>
        </xdr:cNvPr>
        <xdr:cNvSpPr txBox="1"/>
      </xdr:nvSpPr>
      <xdr:spPr>
        <a:xfrm>
          <a:off x="12611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118127</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5B1BD340-B8CF-4EB4-B4C0-7580CE683472}"/>
            </a:ext>
          </a:extLst>
        </xdr:cNvPr>
        <xdr:cNvSpPr txBox="1"/>
      </xdr:nvSpPr>
      <xdr:spPr>
        <a:xfrm>
          <a:off x="15266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92001</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06665224-FC0F-4427-B9A2-EE9058CBE1B0}"/>
            </a:ext>
          </a:extLst>
        </xdr:cNvPr>
        <xdr:cNvSpPr txBox="1"/>
      </xdr:nvSpPr>
      <xdr:spPr>
        <a:xfrm>
          <a:off x="14389744" y="695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65876</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A8BBDCB7-E499-4466-8B62-2578521A86D4}"/>
            </a:ext>
          </a:extLst>
        </xdr:cNvPr>
        <xdr:cNvSpPr txBox="1"/>
      </xdr:nvSpPr>
      <xdr:spPr>
        <a:xfrm>
          <a:off x="135007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149151</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6D352B90-9BA5-4798-ABD2-CD3E5F6B72A6}"/>
            </a:ext>
          </a:extLst>
        </xdr:cNvPr>
        <xdr:cNvSpPr txBox="1"/>
      </xdr:nvSpPr>
      <xdr:spPr>
        <a:xfrm>
          <a:off x="12611744" y="700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FC4C772A-D670-44C8-8B18-9C286F8D8FD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D55A65B6-A03E-4F0B-AD54-B7CFA6D03FE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F3CE44D0-5644-425E-96A8-EDA03074BF7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3A4753F4-C3C7-4D06-9B1F-E9807CC5B2A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C349E62D-02B8-410F-94E3-E24C9AA9755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30D9780C-2251-4B76-9E8F-72BFC0B5C62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7C13C040-52BE-41C5-AEB9-05CDA1B37C8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CD3F26CA-6972-4D01-9EFE-22B2969DB71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22B325E4-746D-4049-9A96-4D7EBE6525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340B9611-231F-457A-B152-F45A5B7F1AB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6C97F896-8801-44A7-ABD4-DCFBE732F3C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id="{BEA0F2CE-597A-4C78-81BA-DA687DB8BAD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F6D76172-0296-4192-92D5-3365160A0BE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id="{B9E8AEC2-4E73-4968-A9B7-F15699571E1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14A6AF1C-5C82-4D3C-BBA4-11ABE156DA7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id="{1F4F8ACF-30B0-446F-ABE3-C5400545A53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26066022-D98A-436F-84BB-19183068332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id="{FA5E04E6-72C1-47F3-8413-C849864B5D2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9D64EE46-2628-4D04-A01D-9329C7378A8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id="{02E761B7-D03B-4664-9A43-6FF1659C4D2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8F606471-F409-4426-B0F3-CCB3F650FA3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F4C186E3-271B-47CF-8907-30165E92477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70BF8A82-8ACE-4BE5-AAE1-BE6E07DE40E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109220</xdr:rowOff>
    </xdr:from>
    <xdr:to>
      <xdr:col>116</xdr:col>
      <xdr:colOff>62864</xdr:colOff>
      <xdr:row>42</xdr:row>
      <xdr:rowOff>11430</xdr:rowOff>
    </xdr:to>
    <xdr:cxnSp macro="">
      <xdr:nvCxnSpPr>
        <xdr:cNvPr id="574" name="直線コネクタ 573">
          <a:extLst>
            <a:ext uri="{FF2B5EF4-FFF2-40B4-BE49-F238E27FC236}">
              <a16:creationId xmlns:a16="http://schemas.microsoft.com/office/drawing/2014/main" id="{EF88E4CA-5110-4290-B413-DD492D56890E}"/>
            </a:ext>
          </a:extLst>
        </xdr:cNvPr>
        <xdr:cNvCxnSpPr/>
      </xdr:nvCxnSpPr>
      <xdr:spPr>
        <a:xfrm flipV="1">
          <a:off x="22160864" y="576707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F18D14C1-48CE-426C-8308-BEA9342FF86E}"/>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576" name="直線コネクタ 575">
          <a:extLst>
            <a:ext uri="{FF2B5EF4-FFF2-40B4-BE49-F238E27FC236}">
              <a16:creationId xmlns:a16="http://schemas.microsoft.com/office/drawing/2014/main" id="{09DB5DA6-37EA-4037-994A-C56D01F10B69}"/>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55897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FF69F387-A013-4A41-8548-26C2968DB764}"/>
            </a:ext>
          </a:extLst>
        </xdr:cNvPr>
        <xdr:cNvSpPr txBox="1"/>
      </xdr:nvSpPr>
      <xdr:spPr>
        <a:xfrm>
          <a:off x="2219960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109220</xdr:rowOff>
    </xdr:from>
    <xdr:to>
      <xdr:col>116</xdr:col>
      <xdr:colOff>152400</xdr:colOff>
      <xdr:row>33</xdr:row>
      <xdr:rowOff>109220</xdr:rowOff>
    </xdr:to>
    <xdr:cxnSp macro="">
      <xdr:nvCxnSpPr>
        <xdr:cNvPr id="578" name="直線コネクタ 577">
          <a:extLst>
            <a:ext uri="{FF2B5EF4-FFF2-40B4-BE49-F238E27FC236}">
              <a16:creationId xmlns:a16="http://schemas.microsoft.com/office/drawing/2014/main" id="{65823125-2785-4CD8-B7F1-7F1D128338A0}"/>
            </a:ext>
          </a:extLst>
        </xdr:cNvPr>
        <xdr:cNvCxnSpPr/>
      </xdr:nvCxnSpPr>
      <xdr:spPr>
        <a:xfrm>
          <a:off x="22072600" y="57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B59C5515-4186-461F-80EA-DA22B7451E8B}"/>
            </a:ext>
          </a:extLst>
        </xdr:cNvPr>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580" name="フローチャート: 判断 579">
          <a:extLst>
            <a:ext uri="{FF2B5EF4-FFF2-40B4-BE49-F238E27FC236}">
              <a16:creationId xmlns:a16="http://schemas.microsoft.com/office/drawing/2014/main" id="{F7AAA3ED-5936-405E-A4B8-B86CEED1CAC5}"/>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24130</xdr:rowOff>
    </xdr:from>
    <xdr:to>
      <xdr:col>112</xdr:col>
      <xdr:colOff>38100</xdr:colOff>
      <xdr:row>40</xdr:row>
      <xdr:rowOff>125730</xdr:rowOff>
    </xdr:to>
    <xdr:sp macro="" textlink="">
      <xdr:nvSpPr>
        <xdr:cNvPr id="581" name="フローチャート: 判断 580">
          <a:extLst>
            <a:ext uri="{FF2B5EF4-FFF2-40B4-BE49-F238E27FC236}">
              <a16:creationId xmlns:a16="http://schemas.microsoft.com/office/drawing/2014/main" id="{7D6297EC-9246-4617-B483-27A6FC2B3600}"/>
            </a:ext>
          </a:extLst>
        </xdr:cNvPr>
        <xdr:cNvSpPr/>
      </xdr:nvSpPr>
      <xdr:spPr>
        <a:xfrm>
          <a:off x="212725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64770</xdr:rowOff>
    </xdr:from>
    <xdr:to>
      <xdr:col>107</xdr:col>
      <xdr:colOff>101600</xdr:colOff>
      <xdr:row>40</xdr:row>
      <xdr:rowOff>166370</xdr:rowOff>
    </xdr:to>
    <xdr:sp macro="" textlink="">
      <xdr:nvSpPr>
        <xdr:cNvPr id="582" name="フローチャート: 判断 581">
          <a:extLst>
            <a:ext uri="{FF2B5EF4-FFF2-40B4-BE49-F238E27FC236}">
              <a16:creationId xmlns:a16="http://schemas.microsoft.com/office/drawing/2014/main" id="{5102054A-5F2F-4E34-95C8-753498BBA483}"/>
            </a:ext>
          </a:extLst>
        </xdr:cNvPr>
        <xdr:cNvSpPr/>
      </xdr:nvSpPr>
      <xdr:spPr>
        <a:xfrm>
          <a:off x="20383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583" name="フローチャート: 判断 582">
          <a:extLst>
            <a:ext uri="{FF2B5EF4-FFF2-40B4-BE49-F238E27FC236}">
              <a16:creationId xmlns:a16="http://schemas.microsoft.com/office/drawing/2014/main" id="{C074D756-C367-4285-915C-7C6B6A78685E}"/>
            </a:ext>
          </a:extLst>
        </xdr:cNvPr>
        <xdr:cNvSpPr/>
      </xdr:nvSpPr>
      <xdr:spPr>
        <a:xfrm>
          <a:off x="19494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48260</xdr:rowOff>
    </xdr:from>
    <xdr:to>
      <xdr:col>98</xdr:col>
      <xdr:colOff>38100</xdr:colOff>
      <xdr:row>40</xdr:row>
      <xdr:rowOff>149860</xdr:rowOff>
    </xdr:to>
    <xdr:sp macro="" textlink="">
      <xdr:nvSpPr>
        <xdr:cNvPr id="584" name="フローチャート: 判断 583">
          <a:extLst>
            <a:ext uri="{FF2B5EF4-FFF2-40B4-BE49-F238E27FC236}">
              <a16:creationId xmlns:a16="http://schemas.microsoft.com/office/drawing/2014/main" id="{B20AAFF0-8D73-4A00-972D-8BAF9FB87112}"/>
            </a:ext>
          </a:extLst>
        </xdr:cNvPr>
        <xdr:cNvSpPr/>
      </xdr:nvSpPr>
      <xdr:spPr>
        <a:xfrm>
          <a:off x="18605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4D26959-44AC-4E58-B49E-6BC92D89FFF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BDBD11F-9A37-4A60-B893-40F5A73A9F3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CA82B33-7FB2-49AA-A8DA-EE2EE66EFCC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7D380D3-4790-4842-8226-7E05F83A28E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B4B7B00-FB5D-4674-ABA4-07C29723A40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132080</xdr:rowOff>
    </xdr:from>
    <xdr:to>
      <xdr:col>116</xdr:col>
      <xdr:colOff>114300</xdr:colOff>
      <xdr:row>42</xdr:row>
      <xdr:rowOff>62230</xdr:rowOff>
    </xdr:to>
    <xdr:sp macro="" textlink="">
      <xdr:nvSpPr>
        <xdr:cNvPr id="590" name="楕円 589">
          <a:extLst>
            <a:ext uri="{FF2B5EF4-FFF2-40B4-BE49-F238E27FC236}">
              <a16:creationId xmlns:a16="http://schemas.microsoft.com/office/drawing/2014/main" id="{B2119645-AED0-4F6E-8987-EB9B83C3D3BA}"/>
            </a:ext>
          </a:extLst>
        </xdr:cNvPr>
        <xdr:cNvSpPr/>
      </xdr:nvSpPr>
      <xdr:spPr>
        <a:xfrm>
          <a:off x="22110700" y="71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47007</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8747D296-C233-4731-810A-2EF8791FA254}"/>
            </a:ext>
          </a:extLst>
        </xdr:cNvPr>
        <xdr:cNvSpPr txBox="1"/>
      </xdr:nvSpPr>
      <xdr:spPr>
        <a:xfrm>
          <a:off x="22199600" y="70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132080</xdr:rowOff>
    </xdr:from>
    <xdr:to>
      <xdr:col>112</xdr:col>
      <xdr:colOff>38100</xdr:colOff>
      <xdr:row>42</xdr:row>
      <xdr:rowOff>62230</xdr:rowOff>
    </xdr:to>
    <xdr:sp macro="" textlink="">
      <xdr:nvSpPr>
        <xdr:cNvPr id="592" name="楕円 591">
          <a:extLst>
            <a:ext uri="{FF2B5EF4-FFF2-40B4-BE49-F238E27FC236}">
              <a16:creationId xmlns:a16="http://schemas.microsoft.com/office/drawing/2014/main" id="{7CC68E84-143B-401D-93D2-CE9DFFCB0493}"/>
            </a:ext>
          </a:extLst>
        </xdr:cNvPr>
        <xdr:cNvSpPr/>
      </xdr:nvSpPr>
      <xdr:spPr>
        <a:xfrm>
          <a:off x="21272500" y="71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11430</xdr:rowOff>
    </xdr:from>
    <xdr:to>
      <xdr:col>116</xdr:col>
      <xdr:colOff>63500</xdr:colOff>
      <xdr:row>42</xdr:row>
      <xdr:rowOff>11430</xdr:rowOff>
    </xdr:to>
    <xdr:cxnSp macro="">
      <xdr:nvCxnSpPr>
        <xdr:cNvPr id="593" name="直線コネクタ 592">
          <a:extLst>
            <a:ext uri="{FF2B5EF4-FFF2-40B4-BE49-F238E27FC236}">
              <a16:creationId xmlns:a16="http://schemas.microsoft.com/office/drawing/2014/main" id="{3F637077-F06C-43F2-94FF-51DF017EBAD1}"/>
            </a:ext>
          </a:extLst>
        </xdr:cNvPr>
        <xdr:cNvCxnSpPr/>
      </xdr:nvCxnSpPr>
      <xdr:spPr>
        <a:xfrm>
          <a:off x="21323300" y="72123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132080</xdr:rowOff>
    </xdr:from>
    <xdr:to>
      <xdr:col>107</xdr:col>
      <xdr:colOff>101600</xdr:colOff>
      <xdr:row>42</xdr:row>
      <xdr:rowOff>62230</xdr:rowOff>
    </xdr:to>
    <xdr:sp macro="" textlink="">
      <xdr:nvSpPr>
        <xdr:cNvPr id="594" name="楕円 593">
          <a:extLst>
            <a:ext uri="{FF2B5EF4-FFF2-40B4-BE49-F238E27FC236}">
              <a16:creationId xmlns:a16="http://schemas.microsoft.com/office/drawing/2014/main" id="{0E09DC2D-1015-488A-8B35-696ECB143458}"/>
            </a:ext>
          </a:extLst>
        </xdr:cNvPr>
        <xdr:cNvSpPr/>
      </xdr:nvSpPr>
      <xdr:spPr>
        <a:xfrm>
          <a:off x="20383500" y="71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11430</xdr:rowOff>
    </xdr:from>
    <xdr:to>
      <xdr:col>111</xdr:col>
      <xdr:colOff>177800</xdr:colOff>
      <xdr:row>42</xdr:row>
      <xdr:rowOff>11430</xdr:rowOff>
    </xdr:to>
    <xdr:cxnSp macro="">
      <xdr:nvCxnSpPr>
        <xdr:cNvPr id="595" name="直線コネクタ 594">
          <a:extLst>
            <a:ext uri="{FF2B5EF4-FFF2-40B4-BE49-F238E27FC236}">
              <a16:creationId xmlns:a16="http://schemas.microsoft.com/office/drawing/2014/main" id="{9FDAF360-D327-4EC6-8A82-18E17C34FAF5}"/>
            </a:ext>
          </a:extLst>
        </xdr:cNvPr>
        <xdr:cNvCxnSpPr/>
      </xdr:nvCxnSpPr>
      <xdr:spPr>
        <a:xfrm>
          <a:off x="20434300" y="7212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133350</xdr:rowOff>
    </xdr:from>
    <xdr:to>
      <xdr:col>102</xdr:col>
      <xdr:colOff>165100</xdr:colOff>
      <xdr:row>42</xdr:row>
      <xdr:rowOff>63500</xdr:rowOff>
    </xdr:to>
    <xdr:sp macro="" textlink="">
      <xdr:nvSpPr>
        <xdr:cNvPr id="596" name="楕円 595">
          <a:extLst>
            <a:ext uri="{FF2B5EF4-FFF2-40B4-BE49-F238E27FC236}">
              <a16:creationId xmlns:a16="http://schemas.microsoft.com/office/drawing/2014/main" id="{634DFE91-8D71-412D-B0FC-559D5C30DAF5}"/>
            </a:ext>
          </a:extLst>
        </xdr:cNvPr>
        <xdr:cNvSpPr/>
      </xdr:nvSpPr>
      <xdr:spPr>
        <a:xfrm>
          <a:off x="194945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11430</xdr:rowOff>
    </xdr:from>
    <xdr:to>
      <xdr:col>107</xdr:col>
      <xdr:colOff>50800</xdr:colOff>
      <xdr:row>42</xdr:row>
      <xdr:rowOff>12700</xdr:rowOff>
    </xdr:to>
    <xdr:cxnSp macro="">
      <xdr:nvCxnSpPr>
        <xdr:cNvPr id="597" name="直線コネクタ 596">
          <a:extLst>
            <a:ext uri="{FF2B5EF4-FFF2-40B4-BE49-F238E27FC236}">
              <a16:creationId xmlns:a16="http://schemas.microsoft.com/office/drawing/2014/main" id="{2C1BB3AE-AC78-46D9-A3A1-637CAEF06A5D}"/>
            </a:ext>
          </a:extLst>
        </xdr:cNvPr>
        <xdr:cNvCxnSpPr/>
      </xdr:nvCxnSpPr>
      <xdr:spPr>
        <a:xfrm flipV="1">
          <a:off x="19545300" y="72123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133350</xdr:rowOff>
    </xdr:from>
    <xdr:to>
      <xdr:col>98</xdr:col>
      <xdr:colOff>38100</xdr:colOff>
      <xdr:row>42</xdr:row>
      <xdr:rowOff>63500</xdr:rowOff>
    </xdr:to>
    <xdr:sp macro="" textlink="">
      <xdr:nvSpPr>
        <xdr:cNvPr id="598" name="楕円 597">
          <a:extLst>
            <a:ext uri="{FF2B5EF4-FFF2-40B4-BE49-F238E27FC236}">
              <a16:creationId xmlns:a16="http://schemas.microsoft.com/office/drawing/2014/main" id="{12A10FC4-D4E4-433E-B317-51EC3A66CF4E}"/>
            </a:ext>
          </a:extLst>
        </xdr:cNvPr>
        <xdr:cNvSpPr/>
      </xdr:nvSpPr>
      <xdr:spPr>
        <a:xfrm>
          <a:off x="186055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12700</xdr:rowOff>
    </xdr:from>
    <xdr:to>
      <xdr:col>102</xdr:col>
      <xdr:colOff>114300</xdr:colOff>
      <xdr:row>42</xdr:row>
      <xdr:rowOff>12700</xdr:rowOff>
    </xdr:to>
    <xdr:cxnSp macro="">
      <xdr:nvCxnSpPr>
        <xdr:cNvPr id="599" name="直線コネクタ 598">
          <a:extLst>
            <a:ext uri="{FF2B5EF4-FFF2-40B4-BE49-F238E27FC236}">
              <a16:creationId xmlns:a16="http://schemas.microsoft.com/office/drawing/2014/main" id="{438B0FAD-4B0E-4D5A-8042-CD12C1B28091}"/>
            </a:ext>
          </a:extLst>
        </xdr:cNvPr>
        <xdr:cNvCxnSpPr/>
      </xdr:nvCxnSpPr>
      <xdr:spPr>
        <a:xfrm>
          <a:off x="18656300" y="721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142257</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497A21BC-928E-49A3-B145-80782BF13297}"/>
            </a:ext>
          </a:extLst>
        </xdr:cNvPr>
        <xdr:cNvSpPr txBox="1"/>
      </xdr:nvSpPr>
      <xdr:spPr>
        <a:xfrm>
          <a:off x="21075727" y="665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11447</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22370F6D-36EB-4A33-946D-CDD63BE4EEBD}"/>
            </a:ext>
          </a:extLst>
        </xdr:cNvPr>
        <xdr:cNvSpPr txBox="1"/>
      </xdr:nvSpPr>
      <xdr:spPr>
        <a:xfrm>
          <a:off x="20199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6367</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6F32FDCD-3D69-4FB7-957B-CCFE231F8759}"/>
            </a:ext>
          </a:extLst>
        </xdr:cNvPr>
        <xdr:cNvSpPr txBox="1"/>
      </xdr:nvSpPr>
      <xdr:spPr>
        <a:xfrm>
          <a:off x="19310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166387</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7B090568-68D1-4550-B920-CAC570C7A272}"/>
            </a:ext>
          </a:extLst>
        </xdr:cNvPr>
        <xdr:cNvSpPr txBox="1"/>
      </xdr:nvSpPr>
      <xdr:spPr>
        <a:xfrm>
          <a:off x="18421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53357</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766AA08E-B559-4952-BD7A-930C46600DAF}"/>
            </a:ext>
          </a:extLst>
        </xdr:cNvPr>
        <xdr:cNvSpPr txBox="1"/>
      </xdr:nvSpPr>
      <xdr:spPr>
        <a:xfrm>
          <a:off x="21075727" y="725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53357</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BEC5C4F6-EBA7-4FB9-B7BF-2B3CC61625B6}"/>
            </a:ext>
          </a:extLst>
        </xdr:cNvPr>
        <xdr:cNvSpPr txBox="1"/>
      </xdr:nvSpPr>
      <xdr:spPr>
        <a:xfrm>
          <a:off x="20199427" y="725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54627</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8167A8FE-C239-4D6B-BC0E-0D37B0292DC8}"/>
            </a:ext>
          </a:extLst>
        </xdr:cNvPr>
        <xdr:cNvSpPr txBox="1"/>
      </xdr:nvSpPr>
      <xdr:spPr>
        <a:xfrm>
          <a:off x="19310427" y="72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54627</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A9FA5BA1-CDCF-4E05-B7E9-FCD94F8B6B24}"/>
            </a:ext>
          </a:extLst>
        </xdr:cNvPr>
        <xdr:cNvSpPr txBox="1"/>
      </xdr:nvSpPr>
      <xdr:spPr>
        <a:xfrm>
          <a:off x="18421427" y="72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8A574D84-5C47-498A-9EDA-24009D36CBE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DB051BAD-39E6-4E83-BB65-0775AF91D36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4BC75C3B-775B-46B6-808B-F653AB1FE11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86C1584D-4607-4EEC-8B3E-25D000431FE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5BA87A3B-5425-44C9-92A7-8291069E469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55F15999-EA3F-4773-A3E6-36B3E56A7B0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2202415D-DF35-4082-BD4F-6060171DB68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96C2D7F7-6BCA-4D12-9B79-D2ECB63FD34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3DCF0C7F-6DDA-4223-B7C5-EF331CE65A5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121396D7-D3EC-49B8-83AB-8E26DD95B99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BBB1AB16-3C98-4027-93E9-6C509849721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2F975CD2-E56E-41CF-90FE-CD1A2A183A1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291C03B4-79FD-43B6-8B92-C4BEA179554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6862EAE0-E7D3-432A-B393-8428BF19F5E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DB0499D2-ECAD-418B-A1C5-3406903AC90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E2DCA8CC-8576-481C-AE04-8E778FF4C3E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2416809E-A854-4AB2-92BB-2B942A2C676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21366F32-C7D7-4D5B-A31A-5C4EBB2329D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A76D3F3A-9C62-44E7-8110-1B36DF5178A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16188456-ABC8-40FD-A677-0C984483D54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8D6EA844-A847-4777-AE62-AC16323E57F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C4BBAC08-A331-476A-B0BB-FA143B739CB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DC104310-E89A-40D5-AA3A-963A1019D7E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364D9A20-2E22-496A-854C-C168347E396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632" name="直線コネクタ 631">
          <a:extLst>
            <a:ext uri="{FF2B5EF4-FFF2-40B4-BE49-F238E27FC236}">
              <a16:creationId xmlns:a16="http://schemas.microsoft.com/office/drawing/2014/main" id="{9EB0440F-45F3-4566-9DBB-72F2EDE4BC7B}"/>
            </a:ext>
          </a:extLst>
        </xdr:cNvPr>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6AFA8F16-C888-41F5-8AD4-35F179AFE699}"/>
            </a:ext>
          </a:extLst>
        </xdr:cNvPr>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634" name="直線コネクタ 633">
          <a:extLst>
            <a:ext uri="{FF2B5EF4-FFF2-40B4-BE49-F238E27FC236}">
              <a16:creationId xmlns:a16="http://schemas.microsoft.com/office/drawing/2014/main" id="{E80E97A1-0479-49F6-A8EA-32DBD9841191}"/>
            </a:ext>
          </a:extLst>
        </xdr:cNvPr>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638B2502-2FE4-46DF-A8EC-33A69D499C1D}"/>
            </a:ext>
          </a:extLst>
        </xdr:cNvPr>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636" name="直線コネクタ 635">
          <a:extLst>
            <a:ext uri="{FF2B5EF4-FFF2-40B4-BE49-F238E27FC236}">
              <a16:creationId xmlns:a16="http://schemas.microsoft.com/office/drawing/2014/main" id="{C0539584-130D-4F68-B303-E388093680CF}"/>
            </a:ext>
          </a:extLst>
        </xdr:cNvPr>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0B3FD3EF-C3F9-4E5E-86DE-3E7AC934F0AA}"/>
            </a:ext>
          </a:extLst>
        </xdr:cNvPr>
        <xdr:cNvSpPr txBox="1"/>
      </xdr:nvSpPr>
      <xdr:spPr>
        <a:xfrm>
          <a:off x="16357600" y="1017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8" name="フローチャート: 判断 637">
          <a:extLst>
            <a:ext uri="{FF2B5EF4-FFF2-40B4-BE49-F238E27FC236}">
              <a16:creationId xmlns:a16="http://schemas.microsoft.com/office/drawing/2014/main" id="{91FB9490-32B0-447E-902F-70547859D06B}"/>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639" name="フローチャート: 判断 638">
          <a:extLst>
            <a:ext uri="{FF2B5EF4-FFF2-40B4-BE49-F238E27FC236}">
              <a16:creationId xmlns:a16="http://schemas.microsoft.com/office/drawing/2014/main" id="{2F8CA278-BA38-448B-8A39-D06BD24F962D}"/>
            </a:ext>
          </a:extLst>
        </xdr:cNvPr>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640" name="フローチャート: 判断 639">
          <a:extLst>
            <a:ext uri="{FF2B5EF4-FFF2-40B4-BE49-F238E27FC236}">
              <a16:creationId xmlns:a16="http://schemas.microsoft.com/office/drawing/2014/main" id="{946D15EA-9261-45B3-99FC-ED85046563A5}"/>
            </a:ext>
          </a:extLst>
        </xdr:cNvPr>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641" name="フローチャート: 判断 640">
          <a:extLst>
            <a:ext uri="{FF2B5EF4-FFF2-40B4-BE49-F238E27FC236}">
              <a16:creationId xmlns:a16="http://schemas.microsoft.com/office/drawing/2014/main" id="{B0CC8E1E-F7E8-4E93-8C80-11446BF73E78}"/>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642" name="フローチャート: 判断 641">
          <a:extLst>
            <a:ext uri="{FF2B5EF4-FFF2-40B4-BE49-F238E27FC236}">
              <a16:creationId xmlns:a16="http://schemas.microsoft.com/office/drawing/2014/main" id="{70E61534-D147-4AB2-AEC7-F8E9FDF33331}"/>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7C48E98-273E-426B-A496-74ABDE7E35A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C816CDCA-DDF1-491C-850A-D9DD36C9B4A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C43AC80-5474-4E10-B4BF-9973EB92A0A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63D1824-E17B-4944-B28F-1D360E968EA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6AFE8556-68EB-4364-B60E-473D58ABB42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95885</xdr:rowOff>
    </xdr:from>
    <xdr:to>
      <xdr:col>85</xdr:col>
      <xdr:colOff>177800</xdr:colOff>
      <xdr:row>62</xdr:row>
      <xdr:rowOff>26035</xdr:rowOff>
    </xdr:to>
    <xdr:sp macro="" textlink="">
      <xdr:nvSpPr>
        <xdr:cNvPr id="648" name="楕円 647">
          <a:extLst>
            <a:ext uri="{FF2B5EF4-FFF2-40B4-BE49-F238E27FC236}">
              <a16:creationId xmlns:a16="http://schemas.microsoft.com/office/drawing/2014/main" id="{F8D9B9EE-C386-4AED-A1E8-7F55DA5CDD24}"/>
            </a:ext>
          </a:extLst>
        </xdr:cNvPr>
        <xdr:cNvSpPr/>
      </xdr:nvSpPr>
      <xdr:spPr>
        <a:xfrm>
          <a:off x="162687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74312</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362C8902-E6B9-466A-A2BF-63C5E2D33139}"/>
            </a:ext>
          </a:extLst>
        </xdr:cNvPr>
        <xdr:cNvSpPr txBox="1"/>
      </xdr:nvSpPr>
      <xdr:spPr>
        <a:xfrm>
          <a:off x="16357600"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48260</xdr:rowOff>
    </xdr:from>
    <xdr:to>
      <xdr:col>81</xdr:col>
      <xdr:colOff>101600</xdr:colOff>
      <xdr:row>61</xdr:row>
      <xdr:rowOff>149860</xdr:rowOff>
    </xdr:to>
    <xdr:sp macro="" textlink="">
      <xdr:nvSpPr>
        <xdr:cNvPr id="650" name="楕円 649">
          <a:extLst>
            <a:ext uri="{FF2B5EF4-FFF2-40B4-BE49-F238E27FC236}">
              <a16:creationId xmlns:a16="http://schemas.microsoft.com/office/drawing/2014/main" id="{3C35D97F-35E5-4727-B955-E3ECF02781CE}"/>
            </a:ext>
          </a:extLst>
        </xdr:cNvPr>
        <xdr:cNvSpPr/>
      </xdr:nvSpPr>
      <xdr:spPr>
        <a:xfrm>
          <a:off x="15430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99060</xdr:rowOff>
    </xdr:from>
    <xdr:to>
      <xdr:col>85</xdr:col>
      <xdr:colOff>127000</xdr:colOff>
      <xdr:row>61</xdr:row>
      <xdr:rowOff>146685</xdr:rowOff>
    </xdr:to>
    <xdr:cxnSp macro="">
      <xdr:nvCxnSpPr>
        <xdr:cNvPr id="651" name="直線コネクタ 650">
          <a:extLst>
            <a:ext uri="{FF2B5EF4-FFF2-40B4-BE49-F238E27FC236}">
              <a16:creationId xmlns:a16="http://schemas.microsoft.com/office/drawing/2014/main" id="{F80ACCA9-BFA3-42B1-B5A3-38F355D55504}"/>
            </a:ext>
          </a:extLst>
        </xdr:cNvPr>
        <xdr:cNvCxnSpPr/>
      </xdr:nvCxnSpPr>
      <xdr:spPr>
        <a:xfrm>
          <a:off x="15481300" y="1055751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38735</xdr:rowOff>
    </xdr:from>
    <xdr:to>
      <xdr:col>76</xdr:col>
      <xdr:colOff>165100</xdr:colOff>
      <xdr:row>61</xdr:row>
      <xdr:rowOff>140335</xdr:rowOff>
    </xdr:to>
    <xdr:sp macro="" textlink="">
      <xdr:nvSpPr>
        <xdr:cNvPr id="652" name="楕円 651">
          <a:extLst>
            <a:ext uri="{FF2B5EF4-FFF2-40B4-BE49-F238E27FC236}">
              <a16:creationId xmlns:a16="http://schemas.microsoft.com/office/drawing/2014/main" id="{ED491AD2-DF0C-4E64-90AB-7D7A08CA258D}"/>
            </a:ext>
          </a:extLst>
        </xdr:cNvPr>
        <xdr:cNvSpPr/>
      </xdr:nvSpPr>
      <xdr:spPr>
        <a:xfrm>
          <a:off x="14541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89535</xdr:rowOff>
    </xdr:from>
    <xdr:to>
      <xdr:col>81</xdr:col>
      <xdr:colOff>50800</xdr:colOff>
      <xdr:row>61</xdr:row>
      <xdr:rowOff>99060</xdr:rowOff>
    </xdr:to>
    <xdr:cxnSp macro="">
      <xdr:nvCxnSpPr>
        <xdr:cNvPr id="653" name="直線コネクタ 652">
          <a:extLst>
            <a:ext uri="{FF2B5EF4-FFF2-40B4-BE49-F238E27FC236}">
              <a16:creationId xmlns:a16="http://schemas.microsoft.com/office/drawing/2014/main" id="{3AE9B7EA-3915-406F-9E34-8B8FAE7E32D9}"/>
            </a:ext>
          </a:extLst>
        </xdr:cNvPr>
        <xdr:cNvCxnSpPr/>
      </xdr:nvCxnSpPr>
      <xdr:spPr>
        <a:xfrm>
          <a:off x="14592300" y="105479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170180</xdr:rowOff>
    </xdr:from>
    <xdr:to>
      <xdr:col>72</xdr:col>
      <xdr:colOff>38100</xdr:colOff>
      <xdr:row>61</xdr:row>
      <xdr:rowOff>100330</xdr:rowOff>
    </xdr:to>
    <xdr:sp macro="" textlink="">
      <xdr:nvSpPr>
        <xdr:cNvPr id="654" name="楕円 653">
          <a:extLst>
            <a:ext uri="{FF2B5EF4-FFF2-40B4-BE49-F238E27FC236}">
              <a16:creationId xmlns:a16="http://schemas.microsoft.com/office/drawing/2014/main" id="{37ED5E55-EB20-4808-B8DF-E363293F34C0}"/>
            </a:ext>
          </a:extLst>
        </xdr:cNvPr>
        <xdr:cNvSpPr/>
      </xdr:nvSpPr>
      <xdr:spPr>
        <a:xfrm>
          <a:off x="13652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49530</xdr:rowOff>
    </xdr:from>
    <xdr:to>
      <xdr:col>76</xdr:col>
      <xdr:colOff>114300</xdr:colOff>
      <xdr:row>61</xdr:row>
      <xdr:rowOff>89535</xdr:rowOff>
    </xdr:to>
    <xdr:cxnSp macro="">
      <xdr:nvCxnSpPr>
        <xdr:cNvPr id="655" name="直線コネクタ 654">
          <a:extLst>
            <a:ext uri="{FF2B5EF4-FFF2-40B4-BE49-F238E27FC236}">
              <a16:creationId xmlns:a16="http://schemas.microsoft.com/office/drawing/2014/main" id="{563B8282-A20F-461A-A498-C1D6947A2C5F}"/>
            </a:ext>
          </a:extLst>
        </xdr:cNvPr>
        <xdr:cNvCxnSpPr/>
      </xdr:nvCxnSpPr>
      <xdr:spPr>
        <a:xfrm>
          <a:off x="13703300" y="105079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118745</xdr:rowOff>
    </xdr:from>
    <xdr:to>
      <xdr:col>67</xdr:col>
      <xdr:colOff>101600</xdr:colOff>
      <xdr:row>62</xdr:row>
      <xdr:rowOff>48895</xdr:rowOff>
    </xdr:to>
    <xdr:sp macro="" textlink="">
      <xdr:nvSpPr>
        <xdr:cNvPr id="656" name="楕円 655">
          <a:extLst>
            <a:ext uri="{FF2B5EF4-FFF2-40B4-BE49-F238E27FC236}">
              <a16:creationId xmlns:a16="http://schemas.microsoft.com/office/drawing/2014/main" id="{9B60B68A-D620-4995-B064-CF65318155AC}"/>
            </a:ext>
          </a:extLst>
        </xdr:cNvPr>
        <xdr:cNvSpPr/>
      </xdr:nvSpPr>
      <xdr:spPr>
        <a:xfrm>
          <a:off x="12763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49530</xdr:rowOff>
    </xdr:from>
    <xdr:to>
      <xdr:col>71</xdr:col>
      <xdr:colOff>177800</xdr:colOff>
      <xdr:row>61</xdr:row>
      <xdr:rowOff>169545</xdr:rowOff>
    </xdr:to>
    <xdr:cxnSp macro="">
      <xdr:nvCxnSpPr>
        <xdr:cNvPr id="657" name="直線コネクタ 656">
          <a:extLst>
            <a:ext uri="{FF2B5EF4-FFF2-40B4-BE49-F238E27FC236}">
              <a16:creationId xmlns:a16="http://schemas.microsoft.com/office/drawing/2014/main" id="{8CF24276-0858-4870-BDF5-D32F90C6ECDF}"/>
            </a:ext>
          </a:extLst>
        </xdr:cNvPr>
        <xdr:cNvCxnSpPr/>
      </xdr:nvCxnSpPr>
      <xdr:spPr>
        <a:xfrm flipV="1">
          <a:off x="12814300" y="1050798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134002</xdr:rowOff>
    </xdr:from>
    <xdr:ext cx="405111" cy="259045"/>
    <xdr:sp macro="" textlink="">
      <xdr:nvSpPr>
        <xdr:cNvPr id="658" name="n_1aveValue【学校施設】&#10;有形固定資産減価償却率">
          <a:extLst>
            <a:ext uri="{FF2B5EF4-FFF2-40B4-BE49-F238E27FC236}">
              <a16:creationId xmlns:a16="http://schemas.microsoft.com/office/drawing/2014/main" id="{4A3B38EB-3212-4F4A-92A7-D3ED99BDFC66}"/>
            </a:ext>
          </a:extLst>
        </xdr:cNvPr>
        <xdr:cNvSpPr txBox="1"/>
      </xdr:nvSpPr>
      <xdr:spPr>
        <a:xfrm>
          <a:off x="152660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160672</xdr:rowOff>
    </xdr:from>
    <xdr:ext cx="405111" cy="259045"/>
    <xdr:sp macro="" textlink="">
      <xdr:nvSpPr>
        <xdr:cNvPr id="659" name="n_2aveValue【学校施設】&#10;有形固定資産減価償却率">
          <a:extLst>
            <a:ext uri="{FF2B5EF4-FFF2-40B4-BE49-F238E27FC236}">
              <a16:creationId xmlns:a16="http://schemas.microsoft.com/office/drawing/2014/main" id="{FFD17721-A602-42B1-9844-861A87264741}"/>
            </a:ext>
          </a:extLst>
        </xdr:cNvPr>
        <xdr:cNvSpPr txBox="1"/>
      </xdr:nvSpPr>
      <xdr:spPr>
        <a:xfrm>
          <a:off x="14389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660" name="n_3aveValue【学校施設】&#10;有形固定資産減価償却率">
          <a:extLst>
            <a:ext uri="{FF2B5EF4-FFF2-40B4-BE49-F238E27FC236}">
              <a16:creationId xmlns:a16="http://schemas.microsoft.com/office/drawing/2014/main" id="{A820CABB-A8BA-4A5D-AD16-5B3445A8F2A8}"/>
            </a:ext>
          </a:extLst>
        </xdr:cNvPr>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661" name="n_4aveValue【学校施設】&#10;有形固定資産減価償却率">
          <a:extLst>
            <a:ext uri="{FF2B5EF4-FFF2-40B4-BE49-F238E27FC236}">
              <a16:creationId xmlns:a16="http://schemas.microsoft.com/office/drawing/2014/main" id="{CD320207-AC9A-42CF-A228-F0E44501B38A}"/>
            </a:ext>
          </a:extLst>
        </xdr:cNvPr>
        <xdr:cNvSpPr txBox="1"/>
      </xdr:nvSpPr>
      <xdr:spPr>
        <a:xfrm>
          <a:off x="12611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140987</xdr:rowOff>
    </xdr:from>
    <xdr:ext cx="405111" cy="259045"/>
    <xdr:sp macro="" textlink="">
      <xdr:nvSpPr>
        <xdr:cNvPr id="662" name="n_1mainValue【学校施設】&#10;有形固定資産減価償却率">
          <a:extLst>
            <a:ext uri="{FF2B5EF4-FFF2-40B4-BE49-F238E27FC236}">
              <a16:creationId xmlns:a16="http://schemas.microsoft.com/office/drawing/2014/main" id="{8DE6DEFA-55D9-4DEB-96B7-B3537B576F6E}"/>
            </a:ext>
          </a:extLst>
        </xdr:cNvPr>
        <xdr:cNvSpPr txBox="1"/>
      </xdr:nvSpPr>
      <xdr:spPr>
        <a:xfrm>
          <a:off x="152660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131462</xdr:rowOff>
    </xdr:from>
    <xdr:ext cx="405111" cy="259045"/>
    <xdr:sp macro="" textlink="">
      <xdr:nvSpPr>
        <xdr:cNvPr id="663" name="n_2mainValue【学校施設】&#10;有形固定資産減価償却率">
          <a:extLst>
            <a:ext uri="{FF2B5EF4-FFF2-40B4-BE49-F238E27FC236}">
              <a16:creationId xmlns:a16="http://schemas.microsoft.com/office/drawing/2014/main" id="{CE589145-3EE3-4BF7-B02A-BCC9ACE79BFB}"/>
            </a:ext>
          </a:extLst>
        </xdr:cNvPr>
        <xdr:cNvSpPr txBox="1"/>
      </xdr:nvSpPr>
      <xdr:spPr>
        <a:xfrm>
          <a:off x="14389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91457</xdr:rowOff>
    </xdr:from>
    <xdr:ext cx="405111" cy="259045"/>
    <xdr:sp macro="" textlink="">
      <xdr:nvSpPr>
        <xdr:cNvPr id="664" name="n_3mainValue【学校施設】&#10;有形固定資産減価償却率">
          <a:extLst>
            <a:ext uri="{FF2B5EF4-FFF2-40B4-BE49-F238E27FC236}">
              <a16:creationId xmlns:a16="http://schemas.microsoft.com/office/drawing/2014/main" id="{A6AB79B8-174C-46BF-8962-6380151179C6}"/>
            </a:ext>
          </a:extLst>
        </xdr:cNvPr>
        <xdr:cNvSpPr txBox="1"/>
      </xdr:nvSpPr>
      <xdr:spPr>
        <a:xfrm>
          <a:off x="13500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40022</xdr:rowOff>
    </xdr:from>
    <xdr:ext cx="405111" cy="259045"/>
    <xdr:sp macro="" textlink="">
      <xdr:nvSpPr>
        <xdr:cNvPr id="665" name="n_4mainValue【学校施設】&#10;有形固定資産減価償却率">
          <a:extLst>
            <a:ext uri="{FF2B5EF4-FFF2-40B4-BE49-F238E27FC236}">
              <a16:creationId xmlns:a16="http://schemas.microsoft.com/office/drawing/2014/main" id="{06AFBB75-5A7A-44EB-BAC6-485BE2250337}"/>
            </a:ext>
          </a:extLst>
        </xdr:cNvPr>
        <xdr:cNvSpPr txBox="1"/>
      </xdr:nvSpPr>
      <xdr:spPr>
        <a:xfrm>
          <a:off x="126117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1FF22BEE-237A-4264-9DCB-D66F173B7A7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3532B714-B6A4-4FD8-8B7A-1626285AEF7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FC93EFB3-C0D4-4DCB-BA1D-C2730CB9BF5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25F1FB02-CD30-4FAA-9D03-F1EC55DF6B6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EB22E212-B7D4-4EA5-AD6E-35B9EA9BAAF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7AD91B6B-489B-4E17-97ED-0FD9CD9E275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C454B24D-4C64-422E-BD1B-1D915082284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18F77935-F01E-48B8-B2EB-BDFCDFB2802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2FA90F47-D42D-4183-9032-E74AC3588FE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3E6B2F88-FFE7-4257-B07C-FE68B1E4652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75D09FF2-A793-46BF-A87D-52AECF2F0A5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7" name="直線コネクタ 676">
          <a:extLst>
            <a:ext uri="{FF2B5EF4-FFF2-40B4-BE49-F238E27FC236}">
              <a16:creationId xmlns:a16="http://schemas.microsoft.com/office/drawing/2014/main" id="{31A947FC-2822-48AD-93AA-7E18A36CF3F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8" name="テキスト ボックス 677">
          <a:extLst>
            <a:ext uri="{FF2B5EF4-FFF2-40B4-BE49-F238E27FC236}">
              <a16:creationId xmlns:a16="http://schemas.microsoft.com/office/drawing/2014/main" id="{59540C55-8A43-40A3-A2E1-BDF171ECA13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9" name="直線コネクタ 678">
          <a:extLst>
            <a:ext uri="{FF2B5EF4-FFF2-40B4-BE49-F238E27FC236}">
              <a16:creationId xmlns:a16="http://schemas.microsoft.com/office/drawing/2014/main" id="{282BC8E6-50BE-4D25-9CC6-0FF1915BA9C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0" name="テキスト ボックス 679">
          <a:extLst>
            <a:ext uri="{FF2B5EF4-FFF2-40B4-BE49-F238E27FC236}">
              <a16:creationId xmlns:a16="http://schemas.microsoft.com/office/drawing/2014/main" id="{961AEDB2-6F09-487B-BF46-2319A895A01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1" name="直線コネクタ 680">
          <a:extLst>
            <a:ext uri="{FF2B5EF4-FFF2-40B4-BE49-F238E27FC236}">
              <a16:creationId xmlns:a16="http://schemas.microsoft.com/office/drawing/2014/main" id="{5B3222E3-F54D-4721-A239-47D2B0FDB15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2" name="テキスト ボックス 681">
          <a:extLst>
            <a:ext uri="{FF2B5EF4-FFF2-40B4-BE49-F238E27FC236}">
              <a16:creationId xmlns:a16="http://schemas.microsoft.com/office/drawing/2014/main" id="{25014777-43F5-42B3-B84E-57A0A36267A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3" name="直線コネクタ 682">
          <a:extLst>
            <a:ext uri="{FF2B5EF4-FFF2-40B4-BE49-F238E27FC236}">
              <a16:creationId xmlns:a16="http://schemas.microsoft.com/office/drawing/2014/main" id="{A2AE4FA7-AB6B-4699-A641-224E20EF99F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4" name="テキスト ボックス 683">
          <a:extLst>
            <a:ext uri="{FF2B5EF4-FFF2-40B4-BE49-F238E27FC236}">
              <a16:creationId xmlns:a16="http://schemas.microsoft.com/office/drawing/2014/main" id="{DC3BB1E5-2D44-427F-92C4-CFADD035D27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4508BD35-C793-4DA4-A541-1BDBF00CD82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6423C46A-92D3-4D3B-A87B-5BF8CB1792F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9A07E4E9-92F4-45D0-8C9B-1E8065500A3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688" name="直線コネクタ 687">
          <a:extLst>
            <a:ext uri="{FF2B5EF4-FFF2-40B4-BE49-F238E27FC236}">
              <a16:creationId xmlns:a16="http://schemas.microsoft.com/office/drawing/2014/main" id="{FED79E65-B6BA-4161-A96E-50DD099106D5}"/>
            </a:ext>
          </a:extLst>
        </xdr:cNvPr>
        <xdr:cNvCxnSpPr/>
      </xdr:nvCxnSpPr>
      <xdr:spPr>
        <a:xfrm flipV="1">
          <a:off x="22160864" y="9537192"/>
          <a:ext cx="0"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689" name="【学校施設】&#10;一人当たり面積最小値テキスト">
          <a:extLst>
            <a:ext uri="{FF2B5EF4-FFF2-40B4-BE49-F238E27FC236}">
              <a16:creationId xmlns:a16="http://schemas.microsoft.com/office/drawing/2014/main" id="{C96672D9-22AE-4E40-A0A3-0F113676572F}"/>
            </a:ext>
          </a:extLst>
        </xdr:cNvPr>
        <xdr:cNvSpPr txBox="1"/>
      </xdr:nvSpPr>
      <xdr:spPr>
        <a:xfrm>
          <a:off x="22199600"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690" name="直線コネクタ 689">
          <a:extLst>
            <a:ext uri="{FF2B5EF4-FFF2-40B4-BE49-F238E27FC236}">
              <a16:creationId xmlns:a16="http://schemas.microsoft.com/office/drawing/2014/main" id="{588089E9-0475-45E5-8412-B3E6198DAFD2}"/>
            </a:ext>
          </a:extLst>
        </xdr:cNvPr>
        <xdr:cNvCxnSpPr/>
      </xdr:nvCxnSpPr>
      <xdr:spPr>
        <a:xfrm>
          <a:off x="22072600" y="1092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691" name="【学校施設】&#10;一人当たり面積最大値テキスト">
          <a:extLst>
            <a:ext uri="{FF2B5EF4-FFF2-40B4-BE49-F238E27FC236}">
              <a16:creationId xmlns:a16="http://schemas.microsoft.com/office/drawing/2014/main" id="{17DD3EA9-622E-4F63-9804-FC8B80ED1BE4}"/>
            </a:ext>
          </a:extLst>
        </xdr:cNvPr>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692" name="直線コネクタ 691">
          <a:extLst>
            <a:ext uri="{FF2B5EF4-FFF2-40B4-BE49-F238E27FC236}">
              <a16:creationId xmlns:a16="http://schemas.microsoft.com/office/drawing/2014/main" id="{DB288F80-0042-4E0D-B789-67906114F231}"/>
            </a:ext>
          </a:extLst>
        </xdr:cNvPr>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102278</xdr:rowOff>
    </xdr:from>
    <xdr:ext cx="469744" cy="259045"/>
    <xdr:sp macro="" textlink="">
      <xdr:nvSpPr>
        <xdr:cNvPr id="693" name="【学校施設】&#10;一人当たり面積平均値テキスト">
          <a:extLst>
            <a:ext uri="{FF2B5EF4-FFF2-40B4-BE49-F238E27FC236}">
              <a16:creationId xmlns:a16="http://schemas.microsoft.com/office/drawing/2014/main" id="{940084A6-C33A-4890-846F-816D23F332DF}"/>
            </a:ext>
          </a:extLst>
        </xdr:cNvPr>
        <xdr:cNvSpPr txBox="1"/>
      </xdr:nvSpPr>
      <xdr:spPr>
        <a:xfrm>
          <a:off x="22199600" y="1038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694" name="フローチャート: 判断 693">
          <a:extLst>
            <a:ext uri="{FF2B5EF4-FFF2-40B4-BE49-F238E27FC236}">
              <a16:creationId xmlns:a16="http://schemas.microsoft.com/office/drawing/2014/main" id="{B883077C-F644-4380-88F7-F40EECA1DC53}"/>
            </a:ext>
          </a:extLst>
        </xdr:cNvPr>
        <xdr:cNvSpPr/>
      </xdr:nvSpPr>
      <xdr:spPr>
        <a:xfrm>
          <a:off x="221107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695" name="フローチャート: 判断 694">
          <a:extLst>
            <a:ext uri="{FF2B5EF4-FFF2-40B4-BE49-F238E27FC236}">
              <a16:creationId xmlns:a16="http://schemas.microsoft.com/office/drawing/2014/main" id="{40629854-4171-4056-A2AD-70FFFE72FE15}"/>
            </a:ext>
          </a:extLst>
        </xdr:cNvPr>
        <xdr:cNvSpPr/>
      </xdr:nvSpPr>
      <xdr:spPr>
        <a:xfrm>
          <a:off x="212725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696" name="フローチャート: 判断 695">
          <a:extLst>
            <a:ext uri="{FF2B5EF4-FFF2-40B4-BE49-F238E27FC236}">
              <a16:creationId xmlns:a16="http://schemas.microsoft.com/office/drawing/2014/main" id="{92E2A72F-57C0-4E2A-9AFC-282115A5AED9}"/>
            </a:ext>
          </a:extLst>
        </xdr:cNvPr>
        <xdr:cNvSpPr/>
      </xdr:nvSpPr>
      <xdr:spPr>
        <a:xfrm>
          <a:off x="20383500" y="1041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11836</xdr:rowOff>
    </xdr:from>
    <xdr:to>
      <xdr:col>102</xdr:col>
      <xdr:colOff>165100</xdr:colOff>
      <xdr:row>61</xdr:row>
      <xdr:rowOff>113436</xdr:rowOff>
    </xdr:to>
    <xdr:sp macro="" textlink="">
      <xdr:nvSpPr>
        <xdr:cNvPr id="697" name="フローチャート: 判断 696">
          <a:extLst>
            <a:ext uri="{FF2B5EF4-FFF2-40B4-BE49-F238E27FC236}">
              <a16:creationId xmlns:a16="http://schemas.microsoft.com/office/drawing/2014/main" id="{F864B46E-6786-4849-A732-B5B2ACA8C27B}"/>
            </a:ext>
          </a:extLst>
        </xdr:cNvPr>
        <xdr:cNvSpPr/>
      </xdr:nvSpPr>
      <xdr:spPr>
        <a:xfrm>
          <a:off x="19494500" y="1047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53442</xdr:rowOff>
    </xdr:from>
    <xdr:to>
      <xdr:col>98</xdr:col>
      <xdr:colOff>38100</xdr:colOff>
      <xdr:row>61</xdr:row>
      <xdr:rowOff>155042</xdr:rowOff>
    </xdr:to>
    <xdr:sp macro="" textlink="">
      <xdr:nvSpPr>
        <xdr:cNvPr id="698" name="フローチャート: 判断 697">
          <a:extLst>
            <a:ext uri="{FF2B5EF4-FFF2-40B4-BE49-F238E27FC236}">
              <a16:creationId xmlns:a16="http://schemas.microsoft.com/office/drawing/2014/main" id="{596FFC8B-CDE7-41EF-9CE8-7B4F984C2EDD}"/>
            </a:ext>
          </a:extLst>
        </xdr:cNvPr>
        <xdr:cNvSpPr/>
      </xdr:nvSpPr>
      <xdr:spPr>
        <a:xfrm>
          <a:off x="18605500" y="1051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7DD0F14-BDFE-4D94-814D-89CB9ADC556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2B473382-2A91-44D0-99A0-68CBEE38C1E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3D23FB5C-7C0B-404C-A3D3-37CC10E7B96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EC20816-E7E2-467D-B293-9572429A9BB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F7A6847-347B-4BE8-87E9-78BC765563B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165456</xdr:rowOff>
    </xdr:from>
    <xdr:to>
      <xdr:col>116</xdr:col>
      <xdr:colOff>114300</xdr:colOff>
      <xdr:row>58</xdr:row>
      <xdr:rowOff>95606</xdr:rowOff>
    </xdr:to>
    <xdr:sp macro="" textlink="">
      <xdr:nvSpPr>
        <xdr:cNvPr id="704" name="楕円 703">
          <a:extLst>
            <a:ext uri="{FF2B5EF4-FFF2-40B4-BE49-F238E27FC236}">
              <a16:creationId xmlns:a16="http://schemas.microsoft.com/office/drawing/2014/main" id="{E4E2B8A1-0C70-46C8-AF1D-5B613B73722C}"/>
            </a:ext>
          </a:extLst>
        </xdr:cNvPr>
        <xdr:cNvSpPr/>
      </xdr:nvSpPr>
      <xdr:spPr>
        <a:xfrm>
          <a:off x="22110700" y="993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16883</xdr:rowOff>
    </xdr:from>
    <xdr:ext cx="469744" cy="259045"/>
    <xdr:sp macro="" textlink="">
      <xdr:nvSpPr>
        <xdr:cNvPr id="705" name="【学校施設】&#10;一人当たり面積該当値テキスト">
          <a:extLst>
            <a:ext uri="{FF2B5EF4-FFF2-40B4-BE49-F238E27FC236}">
              <a16:creationId xmlns:a16="http://schemas.microsoft.com/office/drawing/2014/main" id="{85E62020-551A-4ED2-82CA-A7B13AD00524}"/>
            </a:ext>
          </a:extLst>
        </xdr:cNvPr>
        <xdr:cNvSpPr txBox="1"/>
      </xdr:nvSpPr>
      <xdr:spPr>
        <a:xfrm>
          <a:off x="22199600" y="978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12294</xdr:rowOff>
    </xdr:from>
    <xdr:to>
      <xdr:col>112</xdr:col>
      <xdr:colOff>38100</xdr:colOff>
      <xdr:row>58</xdr:row>
      <xdr:rowOff>113894</xdr:rowOff>
    </xdr:to>
    <xdr:sp macro="" textlink="">
      <xdr:nvSpPr>
        <xdr:cNvPr id="706" name="楕円 705">
          <a:extLst>
            <a:ext uri="{FF2B5EF4-FFF2-40B4-BE49-F238E27FC236}">
              <a16:creationId xmlns:a16="http://schemas.microsoft.com/office/drawing/2014/main" id="{216A8981-6A95-406B-B08D-7F05E99956E6}"/>
            </a:ext>
          </a:extLst>
        </xdr:cNvPr>
        <xdr:cNvSpPr/>
      </xdr:nvSpPr>
      <xdr:spPr>
        <a:xfrm>
          <a:off x="21272500" y="995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44806</xdr:rowOff>
    </xdr:from>
    <xdr:to>
      <xdr:col>116</xdr:col>
      <xdr:colOff>63500</xdr:colOff>
      <xdr:row>58</xdr:row>
      <xdr:rowOff>63094</xdr:rowOff>
    </xdr:to>
    <xdr:cxnSp macro="">
      <xdr:nvCxnSpPr>
        <xdr:cNvPr id="707" name="直線コネクタ 706">
          <a:extLst>
            <a:ext uri="{FF2B5EF4-FFF2-40B4-BE49-F238E27FC236}">
              <a16:creationId xmlns:a16="http://schemas.microsoft.com/office/drawing/2014/main" id="{F7FEFDB5-F3AA-41AA-8BBD-B411C4CB9819}"/>
            </a:ext>
          </a:extLst>
        </xdr:cNvPr>
        <xdr:cNvCxnSpPr/>
      </xdr:nvCxnSpPr>
      <xdr:spPr>
        <a:xfrm flipV="1">
          <a:off x="21323300" y="998890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36982</xdr:rowOff>
    </xdr:from>
    <xdr:to>
      <xdr:col>107</xdr:col>
      <xdr:colOff>101600</xdr:colOff>
      <xdr:row>58</xdr:row>
      <xdr:rowOff>138582</xdr:rowOff>
    </xdr:to>
    <xdr:sp macro="" textlink="">
      <xdr:nvSpPr>
        <xdr:cNvPr id="708" name="楕円 707">
          <a:extLst>
            <a:ext uri="{FF2B5EF4-FFF2-40B4-BE49-F238E27FC236}">
              <a16:creationId xmlns:a16="http://schemas.microsoft.com/office/drawing/2014/main" id="{A4EB75F5-8F05-4F57-AEAD-7F84DF34F85D}"/>
            </a:ext>
          </a:extLst>
        </xdr:cNvPr>
        <xdr:cNvSpPr/>
      </xdr:nvSpPr>
      <xdr:spPr>
        <a:xfrm>
          <a:off x="20383500" y="998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63094</xdr:rowOff>
    </xdr:from>
    <xdr:to>
      <xdr:col>111</xdr:col>
      <xdr:colOff>177800</xdr:colOff>
      <xdr:row>58</xdr:row>
      <xdr:rowOff>87782</xdr:rowOff>
    </xdr:to>
    <xdr:cxnSp macro="">
      <xdr:nvCxnSpPr>
        <xdr:cNvPr id="709" name="直線コネクタ 708">
          <a:extLst>
            <a:ext uri="{FF2B5EF4-FFF2-40B4-BE49-F238E27FC236}">
              <a16:creationId xmlns:a16="http://schemas.microsoft.com/office/drawing/2014/main" id="{22F944C0-E263-4E02-9D64-E1DFB5E330FB}"/>
            </a:ext>
          </a:extLst>
        </xdr:cNvPr>
        <xdr:cNvCxnSpPr/>
      </xdr:nvCxnSpPr>
      <xdr:spPr>
        <a:xfrm flipV="1">
          <a:off x="20434300" y="10007194"/>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58014</xdr:rowOff>
    </xdr:from>
    <xdr:to>
      <xdr:col>102</xdr:col>
      <xdr:colOff>165100</xdr:colOff>
      <xdr:row>58</xdr:row>
      <xdr:rowOff>159614</xdr:rowOff>
    </xdr:to>
    <xdr:sp macro="" textlink="">
      <xdr:nvSpPr>
        <xdr:cNvPr id="710" name="楕円 709">
          <a:extLst>
            <a:ext uri="{FF2B5EF4-FFF2-40B4-BE49-F238E27FC236}">
              <a16:creationId xmlns:a16="http://schemas.microsoft.com/office/drawing/2014/main" id="{4E9C390C-CC28-46A7-ACFB-E7BC9E143016}"/>
            </a:ext>
          </a:extLst>
        </xdr:cNvPr>
        <xdr:cNvSpPr/>
      </xdr:nvSpPr>
      <xdr:spPr>
        <a:xfrm>
          <a:off x="19494500" y="1000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87782</xdr:rowOff>
    </xdr:from>
    <xdr:to>
      <xdr:col>107</xdr:col>
      <xdr:colOff>50800</xdr:colOff>
      <xdr:row>58</xdr:row>
      <xdr:rowOff>108814</xdr:rowOff>
    </xdr:to>
    <xdr:cxnSp macro="">
      <xdr:nvCxnSpPr>
        <xdr:cNvPr id="711" name="直線コネクタ 710">
          <a:extLst>
            <a:ext uri="{FF2B5EF4-FFF2-40B4-BE49-F238E27FC236}">
              <a16:creationId xmlns:a16="http://schemas.microsoft.com/office/drawing/2014/main" id="{DFDC98F2-E1B0-43EA-8EEB-0AE4469CB583}"/>
            </a:ext>
          </a:extLst>
        </xdr:cNvPr>
        <xdr:cNvCxnSpPr/>
      </xdr:nvCxnSpPr>
      <xdr:spPr>
        <a:xfrm flipV="1">
          <a:off x="19545300" y="10031882"/>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144882</xdr:rowOff>
    </xdr:from>
    <xdr:to>
      <xdr:col>98</xdr:col>
      <xdr:colOff>38100</xdr:colOff>
      <xdr:row>59</xdr:row>
      <xdr:rowOff>75032</xdr:rowOff>
    </xdr:to>
    <xdr:sp macro="" textlink="">
      <xdr:nvSpPr>
        <xdr:cNvPr id="712" name="楕円 711">
          <a:extLst>
            <a:ext uri="{FF2B5EF4-FFF2-40B4-BE49-F238E27FC236}">
              <a16:creationId xmlns:a16="http://schemas.microsoft.com/office/drawing/2014/main" id="{9F77DDDF-C021-41E0-886C-CE81C26474DA}"/>
            </a:ext>
          </a:extLst>
        </xdr:cNvPr>
        <xdr:cNvSpPr/>
      </xdr:nvSpPr>
      <xdr:spPr>
        <a:xfrm>
          <a:off x="18605500" y="1008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108814</xdr:rowOff>
    </xdr:from>
    <xdr:to>
      <xdr:col>102</xdr:col>
      <xdr:colOff>114300</xdr:colOff>
      <xdr:row>59</xdr:row>
      <xdr:rowOff>24232</xdr:rowOff>
    </xdr:to>
    <xdr:cxnSp macro="">
      <xdr:nvCxnSpPr>
        <xdr:cNvPr id="713" name="直線コネクタ 712">
          <a:extLst>
            <a:ext uri="{FF2B5EF4-FFF2-40B4-BE49-F238E27FC236}">
              <a16:creationId xmlns:a16="http://schemas.microsoft.com/office/drawing/2014/main" id="{2FD6607A-9E9B-419E-9A5E-4CA4B5FA3868}"/>
            </a:ext>
          </a:extLst>
        </xdr:cNvPr>
        <xdr:cNvCxnSpPr/>
      </xdr:nvCxnSpPr>
      <xdr:spPr>
        <a:xfrm flipV="1">
          <a:off x="18656300" y="1005291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45128</xdr:rowOff>
    </xdr:from>
    <xdr:ext cx="469744" cy="259045"/>
    <xdr:sp macro="" textlink="">
      <xdr:nvSpPr>
        <xdr:cNvPr id="714" name="n_1aveValue【学校施設】&#10;一人当たり面積">
          <a:extLst>
            <a:ext uri="{FF2B5EF4-FFF2-40B4-BE49-F238E27FC236}">
              <a16:creationId xmlns:a16="http://schemas.microsoft.com/office/drawing/2014/main" id="{8389244A-246E-474C-93E1-B9D707135698}"/>
            </a:ext>
          </a:extLst>
        </xdr:cNvPr>
        <xdr:cNvSpPr txBox="1"/>
      </xdr:nvSpPr>
      <xdr:spPr>
        <a:xfrm>
          <a:off x="21075727" y="1050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54271</xdr:rowOff>
    </xdr:from>
    <xdr:ext cx="469744" cy="259045"/>
    <xdr:sp macro="" textlink="">
      <xdr:nvSpPr>
        <xdr:cNvPr id="715" name="n_2aveValue【学校施設】&#10;一人当たり面積">
          <a:extLst>
            <a:ext uri="{FF2B5EF4-FFF2-40B4-BE49-F238E27FC236}">
              <a16:creationId xmlns:a16="http://schemas.microsoft.com/office/drawing/2014/main" id="{45F3C031-B5EA-42C5-B123-A6C3C3C0FBE9}"/>
            </a:ext>
          </a:extLst>
        </xdr:cNvPr>
        <xdr:cNvSpPr txBox="1"/>
      </xdr:nvSpPr>
      <xdr:spPr>
        <a:xfrm>
          <a:off x="20199427" y="1051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104563</xdr:rowOff>
    </xdr:from>
    <xdr:ext cx="469744" cy="259045"/>
    <xdr:sp macro="" textlink="">
      <xdr:nvSpPr>
        <xdr:cNvPr id="716" name="n_3aveValue【学校施設】&#10;一人当たり面積">
          <a:extLst>
            <a:ext uri="{FF2B5EF4-FFF2-40B4-BE49-F238E27FC236}">
              <a16:creationId xmlns:a16="http://schemas.microsoft.com/office/drawing/2014/main" id="{BE427B2B-B01F-4E57-9088-DA852CD00F2C}"/>
            </a:ext>
          </a:extLst>
        </xdr:cNvPr>
        <xdr:cNvSpPr txBox="1"/>
      </xdr:nvSpPr>
      <xdr:spPr>
        <a:xfrm>
          <a:off x="19310427" y="1056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146169</xdr:rowOff>
    </xdr:from>
    <xdr:ext cx="469744" cy="259045"/>
    <xdr:sp macro="" textlink="">
      <xdr:nvSpPr>
        <xdr:cNvPr id="717" name="n_4aveValue【学校施設】&#10;一人当たり面積">
          <a:extLst>
            <a:ext uri="{FF2B5EF4-FFF2-40B4-BE49-F238E27FC236}">
              <a16:creationId xmlns:a16="http://schemas.microsoft.com/office/drawing/2014/main" id="{905612CF-D460-4AE5-ACC1-D7734B407572}"/>
            </a:ext>
          </a:extLst>
        </xdr:cNvPr>
        <xdr:cNvSpPr txBox="1"/>
      </xdr:nvSpPr>
      <xdr:spPr>
        <a:xfrm>
          <a:off x="18421427" y="106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130421</xdr:rowOff>
    </xdr:from>
    <xdr:ext cx="469744" cy="259045"/>
    <xdr:sp macro="" textlink="">
      <xdr:nvSpPr>
        <xdr:cNvPr id="718" name="n_1mainValue【学校施設】&#10;一人当たり面積">
          <a:extLst>
            <a:ext uri="{FF2B5EF4-FFF2-40B4-BE49-F238E27FC236}">
              <a16:creationId xmlns:a16="http://schemas.microsoft.com/office/drawing/2014/main" id="{698AA87E-71AD-45E7-B83E-795ED9892D89}"/>
            </a:ext>
          </a:extLst>
        </xdr:cNvPr>
        <xdr:cNvSpPr txBox="1"/>
      </xdr:nvSpPr>
      <xdr:spPr>
        <a:xfrm>
          <a:off x="21075727" y="973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155109</xdr:rowOff>
    </xdr:from>
    <xdr:ext cx="469744" cy="259045"/>
    <xdr:sp macro="" textlink="">
      <xdr:nvSpPr>
        <xdr:cNvPr id="719" name="n_2mainValue【学校施設】&#10;一人当たり面積">
          <a:extLst>
            <a:ext uri="{FF2B5EF4-FFF2-40B4-BE49-F238E27FC236}">
              <a16:creationId xmlns:a16="http://schemas.microsoft.com/office/drawing/2014/main" id="{93395175-F322-478D-9465-C8ED5E849CC7}"/>
            </a:ext>
          </a:extLst>
        </xdr:cNvPr>
        <xdr:cNvSpPr txBox="1"/>
      </xdr:nvSpPr>
      <xdr:spPr>
        <a:xfrm>
          <a:off x="20199427" y="975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4691</xdr:rowOff>
    </xdr:from>
    <xdr:ext cx="469744" cy="259045"/>
    <xdr:sp macro="" textlink="">
      <xdr:nvSpPr>
        <xdr:cNvPr id="720" name="n_3mainValue【学校施設】&#10;一人当たり面積">
          <a:extLst>
            <a:ext uri="{FF2B5EF4-FFF2-40B4-BE49-F238E27FC236}">
              <a16:creationId xmlns:a16="http://schemas.microsoft.com/office/drawing/2014/main" id="{BDB71DDC-0241-48EB-9BA3-9D2AA302F5D2}"/>
            </a:ext>
          </a:extLst>
        </xdr:cNvPr>
        <xdr:cNvSpPr txBox="1"/>
      </xdr:nvSpPr>
      <xdr:spPr>
        <a:xfrm>
          <a:off x="19310427" y="977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91559</xdr:rowOff>
    </xdr:from>
    <xdr:ext cx="469744" cy="259045"/>
    <xdr:sp macro="" textlink="">
      <xdr:nvSpPr>
        <xdr:cNvPr id="721" name="n_4mainValue【学校施設】&#10;一人当たり面積">
          <a:extLst>
            <a:ext uri="{FF2B5EF4-FFF2-40B4-BE49-F238E27FC236}">
              <a16:creationId xmlns:a16="http://schemas.microsoft.com/office/drawing/2014/main" id="{506423CF-A2C9-486B-83B8-5B9D50EE2CF4}"/>
            </a:ext>
          </a:extLst>
        </xdr:cNvPr>
        <xdr:cNvSpPr txBox="1"/>
      </xdr:nvSpPr>
      <xdr:spPr>
        <a:xfrm>
          <a:off x="18421427" y="986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3D2E939C-2C75-497C-832C-4C486C5DEAA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1F983BA8-B46C-4FF5-820F-A69090E9A23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9B4AF5C0-FC65-4458-A41A-1BD18A36048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634EB855-C0EC-498E-ADF5-E7100975FDB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12D48E55-C994-41A8-B7CB-B7EDBF62A54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FB62AEB5-65D8-432E-9292-C1A0616BF60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F251574-6FEF-4D04-BD11-93EA69D8D4A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E95FAD2C-66B9-4F8F-9CEC-E807A46E3A4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FD9EC190-95A6-4A05-9B54-B0BF9D5328F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E6D28CE2-841B-4B52-BE81-96B871C7E5D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74A90614-31E1-4664-A1E3-305C79E57E6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80551469-3526-4E2B-9678-0F0603A95DA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98C0028A-4513-4581-8161-795B7EF7DBE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29912094-649A-4CAB-A5A5-2D558E26775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96ADA54A-60F5-4883-9AD3-50DDCA62724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A9AEA617-18DC-434F-8E28-D5DAE4C984F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8D8945F4-F271-44DC-97BA-606DD666B0B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DC87F0A-4E2A-4667-82B2-4CD6BC701B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8B74C55B-5B99-4EB9-A46E-F80E07C7961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9C1EBD85-5011-42F7-BBF9-C8B34F4EB22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9097378C-FFE9-4EDB-A6A6-5A3F498C485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A03E5D67-71F4-4E2F-A98C-811616DCB48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9D3FF3AB-8181-4BED-9895-B8340A20E7B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4BAE2BAE-5158-4C73-8C3E-9A6FA9976D2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ED788AFB-8EF5-44C2-8E3D-434C2102043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44388314-3FB2-4498-B2DA-9F018F3587D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C5A335E2-6205-42EF-8725-A55D39EFC63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BA3B31DD-4941-49C7-B48F-5329C148F58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B6ECB552-1A44-4C49-AA78-8BD4BC37FD2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D5CAF879-717D-4C97-8D8C-E2E8215BD7A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D819B3D2-872D-4DB6-8C27-AEA1AE0880E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CE5ABDD4-EB48-452E-917A-86F684EAE00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2F9E6C0A-52EF-4530-9A08-6B2E4C18EA8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28BF9B21-35AD-46CB-A758-6DB74D60F63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AD4325D4-37BB-4755-873A-5318E1511EB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03A1081E-D8E3-41F5-BFE9-EB9F42A38B1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3FF7B794-0BB9-46D6-B7FA-0D76BD2DA8A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5F420916-00BC-4051-AC92-DFC606466B2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0EA5F7D6-C746-449F-AF4E-D91AF276767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C2EBEEBE-77E3-494E-8BE0-C29B11CCEE6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0D699D16-F7E1-4622-8DB3-A1B17460BEF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F1D094A0-B1B2-464D-8D1A-621DB08E82D7}"/>
            </a:ext>
          </a:extLst>
        </xdr:cNvPr>
        <xdr:cNvCxnSpPr/>
      </xdr:nvCxnSpPr>
      <xdr:spPr>
        <a:xfrm flipV="1">
          <a:off x="16318864" y="17133026"/>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公民館】&#10;有形固定資産減価償却率最小値テキスト">
          <a:extLst>
            <a:ext uri="{FF2B5EF4-FFF2-40B4-BE49-F238E27FC236}">
              <a16:creationId xmlns:a16="http://schemas.microsoft.com/office/drawing/2014/main" id="{635A0889-EED2-4C26-929F-DB1C0A471D8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4C3DAF15-26B2-454C-BF9E-A7AED7305A6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766" name="【公民館】&#10;有形固定資産減価償却率最大値テキスト">
          <a:extLst>
            <a:ext uri="{FF2B5EF4-FFF2-40B4-BE49-F238E27FC236}">
              <a16:creationId xmlns:a16="http://schemas.microsoft.com/office/drawing/2014/main" id="{EE0AEC9C-B98F-4265-9899-CC835510684F}"/>
            </a:ext>
          </a:extLst>
        </xdr:cNvPr>
        <xdr:cNvSpPr txBox="1"/>
      </xdr:nvSpPr>
      <xdr:spPr>
        <a:xfrm>
          <a:off x="16357600" y="1690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767" name="直線コネクタ 766">
          <a:extLst>
            <a:ext uri="{FF2B5EF4-FFF2-40B4-BE49-F238E27FC236}">
              <a16:creationId xmlns:a16="http://schemas.microsoft.com/office/drawing/2014/main" id="{0F48F490-43A1-4988-9BCA-A3836B8E28C5}"/>
            </a:ext>
          </a:extLst>
        </xdr:cNvPr>
        <xdr:cNvCxnSpPr/>
      </xdr:nvCxnSpPr>
      <xdr:spPr>
        <a:xfrm>
          <a:off x="16230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62972</xdr:rowOff>
    </xdr:from>
    <xdr:ext cx="405111" cy="259045"/>
    <xdr:sp macro="" textlink="">
      <xdr:nvSpPr>
        <xdr:cNvPr id="768" name="【公民館】&#10;有形固定資産減価償却率平均値テキスト">
          <a:extLst>
            <a:ext uri="{FF2B5EF4-FFF2-40B4-BE49-F238E27FC236}">
              <a16:creationId xmlns:a16="http://schemas.microsoft.com/office/drawing/2014/main" id="{9B94ABC5-8BF0-4570-87E5-F52C01AA682B}"/>
            </a:ext>
          </a:extLst>
        </xdr:cNvPr>
        <xdr:cNvSpPr txBox="1"/>
      </xdr:nvSpPr>
      <xdr:spPr>
        <a:xfrm>
          <a:off x="16357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769" name="フローチャート: 判断 768">
          <a:extLst>
            <a:ext uri="{FF2B5EF4-FFF2-40B4-BE49-F238E27FC236}">
              <a16:creationId xmlns:a16="http://schemas.microsoft.com/office/drawing/2014/main" id="{B49C986A-1426-4539-9267-8E43E738555B}"/>
            </a:ext>
          </a:extLst>
        </xdr:cNvPr>
        <xdr:cNvSpPr/>
      </xdr:nvSpPr>
      <xdr:spPr>
        <a:xfrm>
          <a:off x="16268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770" name="フローチャート: 判断 769">
          <a:extLst>
            <a:ext uri="{FF2B5EF4-FFF2-40B4-BE49-F238E27FC236}">
              <a16:creationId xmlns:a16="http://schemas.microsoft.com/office/drawing/2014/main" id="{9D9F46BA-5109-4C67-A7F5-86274D0BC1E1}"/>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771" name="フローチャート: 判断 770">
          <a:extLst>
            <a:ext uri="{FF2B5EF4-FFF2-40B4-BE49-F238E27FC236}">
              <a16:creationId xmlns:a16="http://schemas.microsoft.com/office/drawing/2014/main" id="{055FBBEF-DC70-4BAA-8299-D1D110DFC114}"/>
            </a:ext>
          </a:extLst>
        </xdr:cNvPr>
        <xdr:cNvSpPr/>
      </xdr:nvSpPr>
      <xdr:spPr>
        <a:xfrm>
          <a:off x="14541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72" name="フローチャート: 判断 771">
          <a:extLst>
            <a:ext uri="{FF2B5EF4-FFF2-40B4-BE49-F238E27FC236}">
              <a16:creationId xmlns:a16="http://schemas.microsoft.com/office/drawing/2014/main" id="{24AA4D9F-C358-4907-9466-C707DDFC1742}"/>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773" name="フローチャート: 判断 772">
          <a:extLst>
            <a:ext uri="{FF2B5EF4-FFF2-40B4-BE49-F238E27FC236}">
              <a16:creationId xmlns:a16="http://schemas.microsoft.com/office/drawing/2014/main" id="{7F465878-532F-40ED-B205-900E93B6F569}"/>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69C50167-E972-4C7F-82C6-6EB30B8AE1D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30195824-9F76-4229-BA84-246F2ED7999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74FF8A88-CA9E-442B-ABF3-44475ECDDFB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5637F0D-0C72-47FF-8924-5E5528740CF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C83841E-4DC3-4BFD-B46A-5D2132D74CA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51526</xdr:rowOff>
    </xdr:from>
    <xdr:to>
      <xdr:col>85</xdr:col>
      <xdr:colOff>177800</xdr:colOff>
      <xdr:row>107</xdr:row>
      <xdr:rowOff>153126</xdr:rowOff>
    </xdr:to>
    <xdr:sp macro="" textlink="">
      <xdr:nvSpPr>
        <xdr:cNvPr id="779" name="楕円 778">
          <a:extLst>
            <a:ext uri="{FF2B5EF4-FFF2-40B4-BE49-F238E27FC236}">
              <a16:creationId xmlns:a16="http://schemas.microsoft.com/office/drawing/2014/main" id="{AA5D50C2-974E-4B6C-AC9F-13C663FFA7AC}"/>
            </a:ext>
          </a:extLst>
        </xdr:cNvPr>
        <xdr:cNvSpPr/>
      </xdr:nvSpPr>
      <xdr:spPr>
        <a:xfrm>
          <a:off x="162687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29953</xdr:rowOff>
    </xdr:from>
    <xdr:ext cx="405111" cy="259045"/>
    <xdr:sp macro="" textlink="">
      <xdr:nvSpPr>
        <xdr:cNvPr id="780" name="【公民館】&#10;有形固定資産減価償却率該当値テキスト">
          <a:extLst>
            <a:ext uri="{FF2B5EF4-FFF2-40B4-BE49-F238E27FC236}">
              <a16:creationId xmlns:a16="http://schemas.microsoft.com/office/drawing/2014/main" id="{0A8A3E0F-674C-49AE-992C-1EB3F6C75A22}"/>
            </a:ext>
          </a:extLst>
        </xdr:cNvPr>
        <xdr:cNvSpPr txBox="1"/>
      </xdr:nvSpPr>
      <xdr:spPr>
        <a:xfrm>
          <a:off x="16357600"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27032</xdr:rowOff>
    </xdr:from>
    <xdr:to>
      <xdr:col>81</xdr:col>
      <xdr:colOff>101600</xdr:colOff>
      <xdr:row>107</xdr:row>
      <xdr:rowOff>128632</xdr:rowOff>
    </xdr:to>
    <xdr:sp macro="" textlink="">
      <xdr:nvSpPr>
        <xdr:cNvPr id="781" name="楕円 780">
          <a:extLst>
            <a:ext uri="{FF2B5EF4-FFF2-40B4-BE49-F238E27FC236}">
              <a16:creationId xmlns:a16="http://schemas.microsoft.com/office/drawing/2014/main" id="{8D122546-A441-4203-BA50-4E329FD434CA}"/>
            </a:ext>
          </a:extLst>
        </xdr:cNvPr>
        <xdr:cNvSpPr/>
      </xdr:nvSpPr>
      <xdr:spPr>
        <a:xfrm>
          <a:off x="15430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77832</xdr:rowOff>
    </xdr:from>
    <xdr:to>
      <xdr:col>85</xdr:col>
      <xdr:colOff>127000</xdr:colOff>
      <xdr:row>107</xdr:row>
      <xdr:rowOff>102326</xdr:rowOff>
    </xdr:to>
    <xdr:cxnSp macro="">
      <xdr:nvCxnSpPr>
        <xdr:cNvPr id="782" name="直線コネクタ 781">
          <a:extLst>
            <a:ext uri="{FF2B5EF4-FFF2-40B4-BE49-F238E27FC236}">
              <a16:creationId xmlns:a16="http://schemas.microsoft.com/office/drawing/2014/main" id="{AC346ADE-C3A2-4162-AA18-4D2780F7AD02}"/>
            </a:ext>
          </a:extLst>
        </xdr:cNvPr>
        <xdr:cNvCxnSpPr/>
      </xdr:nvCxnSpPr>
      <xdr:spPr>
        <a:xfrm>
          <a:off x="15481300" y="18422982"/>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27032</xdr:rowOff>
    </xdr:from>
    <xdr:to>
      <xdr:col>76</xdr:col>
      <xdr:colOff>165100</xdr:colOff>
      <xdr:row>107</xdr:row>
      <xdr:rowOff>128632</xdr:rowOff>
    </xdr:to>
    <xdr:sp macro="" textlink="">
      <xdr:nvSpPr>
        <xdr:cNvPr id="783" name="楕円 782">
          <a:extLst>
            <a:ext uri="{FF2B5EF4-FFF2-40B4-BE49-F238E27FC236}">
              <a16:creationId xmlns:a16="http://schemas.microsoft.com/office/drawing/2014/main" id="{DC2BECCA-2FB8-491C-A142-03B796B31F3B}"/>
            </a:ext>
          </a:extLst>
        </xdr:cNvPr>
        <xdr:cNvSpPr/>
      </xdr:nvSpPr>
      <xdr:spPr>
        <a:xfrm>
          <a:off x="14541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77832</xdr:rowOff>
    </xdr:from>
    <xdr:to>
      <xdr:col>81</xdr:col>
      <xdr:colOff>50800</xdr:colOff>
      <xdr:row>107</xdr:row>
      <xdr:rowOff>77832</xdr:rowOff>
    </xdr:to>
    <xdr:cxnSp macro="">
      <xdr:nvCxnSpPr>
        <xdr:cNvPr id="784" name="直線コネクタ 783">
          <a:extLst>
            <a:ext uri="{FF2B5EF4-FFF2-40B4-BE49-F238E27FC236}">
              <a16:creationId xmlns:a16="http://schemas.microsoft.com/office/drawing/2014/main" id="{5C34C9E4-B3E0-4B8F-AE00-FB05E264780B}"/>
            </a:ext>
          </a:extLst>
        </xdr:cNvPr>
        <xdr:cNvCxnSpPr/>
      </xdr:nvCxnSpPr>
      <xdr:spPr>
        <a:xfrm>
          <a:off x="14592300" y="184229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167458</xdr:rowOff>
    </xdr:from>
    <xdr:to>
      <xdr:col>72</xdr:col>
      <xdr:colOff>38100</xdr:colOff>
      <xdr:row>107</xdr:row>
      <xdr:rowOff>97608</xdr:rowOff>
    </xdr:to>
    <xdr:sp macro="" textlink="">
      <xdr:nvSpPr>
        <xdr:cNvPr id="785" name="楕円 784">
          <a:extLst>
            <a:ext uri="{FF2B5EF4-FFF2-40B4-BE49-F238E27FC236}">
              <a16:creationId xmlns:a16="http://schemas.microsoft.com/office/drawing/2014/main" id="{1BEFEC4C-C588-4B12-96F4-F26D6EE46419}"/>
            </a:ext>
          </a:extLst>
        </xdr:cNvPr>
        <xdr:cNvSpPr/>
      </xdr:nvSpPr>
      <xdr:spPr>
        <a:xfrm>
          <a:off x="13652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46808</xdr:rowOff>
    </xdr:from>
    <xdr:to>
      <xdr:col>76</xdr:col>
      <xdr:colOff>114300</xdr:colOff>
      <xdr:row>107</xdr:row>
      <xdr:rowOff>77832</xdr:rowOff>
    </xdr:to>
    <xdr:cxnSp macro="">
      <xdr:nvCxnSpPr>
        <xdr:cNvPr id="786" name="直線コネクタ 785">
          <a:extLst>
            <a:ext uri="{FF2B5EF4-FFF2-40B4-BE49-F238E27FC236}">
              <a16:creationId xmlns:a16="http://schemas.microsoft.com/office/drawing/2014/main" id="{D1B3ED9E-0AE3-4753-B4F8-58780B031DF2}"/>
            </a:ext>
          </a:extLst>
        </xdr:cNvPr>
        <xdr:cNvCxnSpPr/>
      </xdr:nvCxnSpPr>
      <xdr:spPr>
        <a:xfrm>
          <a:off x="13703300" y="1839195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136434</xdr:rowOff>
    </xdr:from>
    <xdr:to>
      <xdr:col>67</xdr:col>
      <xdr:colOff>101600</xdr:colOff>
      <xdr:row>107</xdr:row>
      <xdr:rowOff>66584</xdr:rowOff>
    </xdr:to>
    <xdr:sp macro="" textlink="">
      <xdr:nvSpPr>
        <xdr:cNvPr id="787" name="楕円 786">
          <a:extLst>
            <a:ext uri="{FF2B5EF4-FFF2-40B4-BE49-F238E27FC236}">
              <a16:creationId xmlns:a16="http://schemas.microsoft.com/office/drawing/2014/main" id="{4F33F4C2-0CDE-46DB-8B4E-3FF36F44D3FB}"/>
            </a:ext>
          </a:extLst>
        </xdr:cNvPr>
        <xdr:cNvSpPr/>
      </xdr:nvSpPr>
      <xdr:spPr>
        <a:xfrm>
          <a:off x="12763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15784</xdr:rowOff>
    </xdr:from>
    <xdr:to>
      <xdr:col>71</xdr:col>
      <xdr:colOff>177800</xdr:colOff>
      <xdr:row>107</xdr:row>
      <xdr:rowOff>46808</xdr:rowOff>
    </xdr:to>
    <xdr:cxnSp macro="">
      <xdr:nvCxnSpPr>
        <xdr:cNvPr id="788" name="直線コネクタ 787">
          <a:extLst>
            <a:ext uri="{FF2B5EF4-FFF2-40B4-BE49-F238E27FC236}">
              <a16:creationId xmlns:a16="http://schemas.microsoft.com/office/drawing/2014/main" id="{054FC8A5-3DF7-4FB0-9481-706FD3994EE0}"/>
            </a:ext>
          </a:extLst>
        </xdr:cNvPr>
        <xdr:cNvCxnSpPr/>
      </xdr:nvCxnSpPr>
      <xdr:spPr>
        <a:xfrm>
          <a:off x="12814300" y="183609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789" name="n_1aveValue【公民館】&#10;有形固定資産減価償却率">
          <a:extLst>
            <a:ext uri="{FF2B5EF4-FFF2-40B4-BE49-F238E27FC236}">
              <a16:creationId xmlns:a16="http://schemas.microsoft.com/office/drawing/2014/main" id="{D1480E41-543D-4BCC-93DB-52A6EB6E44E3}"/>
            </a:ext>
          </a:extLst>
        </xdr:cNvPr>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148426</xdr:rowOff>
    </xdr:from>
    <xdr:ext cx="405111" cy="259045"/>
    <xdr:sp macro="" textlink="">
      <xdr:nvSpPr>
        <xdr:cNvPr id="790" name="n_2aveValue【公民館】&#10;有形固定資産減価償却率">
          <a:extLst>
            <a:ext uri="{FF2B5EF4-FFF2-40B4-BE49-F238E27FC236}">
              <a16:creationId xmlns:a16="http://schemas.microsoft.com/office/drawing/2014/main" id="{B7430F2E-980E-41B3-8B97-5A3BDD3CB717}"/>
            </a:ext>
          </a:extLst>
        </xdr:cNvPr>
        <xdr:cNvSpPr txBox="1"/>
      </xdr:nvSpPr>
      <xdr:spPr>
        <a:xfrm>
          <a:off x="14389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91" name="n_3aveValue【公民館】&#10;有形固定資産減価償却率">
          <a:extLst>
            <a:ext uri="{FF2B5EF4-FFF2-40B4-BE49-F238E27FC236}">
              <a16:creationId xmlns:a16="http://schemas.microsoft.com/office/drawing/2014/main" id="{B3882839-FBC9-4BD7-AA12-F476CA7D4EB3}"/>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792" name="n_4aveValue【公民館】&#10;有形固定資産減価償却率">
          <a:extLst>
            <a:ext uri="{FF2B5EF4-FFF2-40B4-BE49-F238E27FC236}">
              <a16:creationId xmlns:a16="http://schemas.microsoft.com/office/drawing/2014/main" id="{F61ED1FB-0471-4E09-873E-C15A63DB2637}"/>
            </a:ext>
          </a:extLst>
        </xdr:cNvPr>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119759</xdr:rowOff>
    </xdr:from>
    <xdr:ext cx="405111" cy="259045"/>
    <xdr:sp macro="" textlink="">
      <xdr:nvSpPr>
        <xdr:cNvPr id="793" name="n_1mainValue【公民館】&#10;有形固定資産減価償却率">
          <a:extLst>
            <a:ext uri="{FF2B5EF4-FFF2-40B4-BE49-F238E27FC236}">
              <a16:creationId xmlns:a16="http://schemas.microsoft.com/office/drawing/2014/main" id="{E409287D-D439-4E49-8DFE-86F523863C9B}"/>
            </a:ext>
          </a:extLst>
        </xdr:cNvPr>
        <xdr:cNvSpPr txBox="1"/>
      </xdr:nvSpPr>
      <xdr:spPr>
        <a:xfrm>
          <a:off x="152660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119759</xdr:rowOff>
    </xdr:from>
    <xdr:ext cx="405111" cy="259045"/>
    <xdr:sp macro="" textlink="">
      <xdr:nvSpPr>
        <xdr:cNvPr id="794" name="n_2mainValue【公民館】&#10;有形固定資産減価償却率">
          <a:extLst>
            <a:ext uri="{FF2B5EF4-FFF2-40B4-BE49-F238E27FC236}">
              <a16:creationId xmlns:a16="http://schemas.microsoft.com/office/drawing/2014/main" id="{376C7068-F4D3-4100-AD80-F518321851CF}"/>
            </a:ext>
          </a:extLst>
        </xdr:cNvPr>
        <xdr:cNvSpPr txBox="1"/>
      </xdr:nvSpPr>
      <xdr:spPr>
        <a:xfrm>
          <a:off x="143897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88735</xdr:rowOff>
    </xdr:from>
    <xdr:ext cx="405111" cy="259045"/>
    <xdr:sp macro="" textlink="">
      <xdr:nvSpPr>
        <xdr:cNvPr id="795" name="n_3mainValue【公民館】&#10;有形固定資産減価償却率">
          <a:extLst>
            <a:ext uri="{FF2B5EF4-FFF2-40B4-BE49-F238E27FC236}">
              <a16:creationId xmlns:a16="http://schemas.microsoft.com/office/drawing/2014/main" id="{A386D1DA-306C-4E63-9F72-5B7A7E21937E}"/>
            </a:ext>
          </a:extLst>
        </xdr:cNvPr>
        <xdr:cNvSpPr txBox="1"/>
      </xdr:nvSpPr>
      <xdr:spPr>
        <a:xfrm>
          <a:off x="135007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57711</xdr:rowOff>
    </xdr:from>
    <xdr:ext cx="405111" cy="259045"/>
    <xdr:sp macro="" textlink="">
      <xdr:nvSpPr>
        <xdr:cNvPr id="796" name="n_4mainValue【公民館】&#10;有形固定資産減価償却率">
          <a:extLst>
            <a:ext uri="{FF2B5EF4-FFF2-40B4-BE49-F238E27FC236}">
              <a16:creationId xmlns:a16="http://schemas.microsoft.com/office/drawing/2014/main" id="{3F2EB425-641F-4A03-B032-03F3C7F9DB3E}"/>
            </a:ext>
          </a:extLst>
        </xdr:cNvPr>
        <xdr:cNvSpPr txBox="1"/>
      </xdr:nvSpPr>
      <xdr:spPr>
        <a:xfrm>
          <a:off x="126117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F35792BF-5298-43BF-9CEF-184B55B3330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A5F6C5FF-505B-48A8-8731-4BF341A6E10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4D51DA6D-A97E-4675-926E-1B18A7F16EF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6242F1BC-D424-48C0-9C40-6C5B1D888C9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EC5DC901-61CA-47D4-BD44-93283BD31A6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E0259DB3-3AE9-40F3-B837-DBFFAE37BF1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E2B308CA-CBB1-489C-B42A-0B5D7F939EF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71A93DB1-0AD1-4D18-A6B1-4F4B86DDDFA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BA7FC2B7-1077-425B-ACC0-CDC28F8DA62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E77C9ED4-7767-4B29-A567-7D39E3E9B71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3DB7C6FC-A128-4236-8D33-8198A70E6FD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4D9B195D-9287-4D11-9771-F8F7B08D74C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D4410422-CFC8-4C8A-A56E-BA6CB76D0A9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D97129A9-61F9-4AFF-AB7F-593D909B01F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D521FBC4-501F-4540-ABB7-7A45B1EF021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14F5F82B-EA30-4494-8138-E2507FD89D6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20976546-5694-4F2E-A513-A86D596DFF2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6DC21B5A-5650-4A98-BD47-C54D80B392C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309838EE-DBF6-4F4A-BD47-3F5CB089205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80879F3C-099E-468E-B691-0E5A6816FCF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1A8B910E-4609-4545-913B-389F6C94F1F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68B7AEAD-C06B-49DC-AF4E-66DB5E3AEB6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48D117DE-8210-49EE-ABB5-7A97607C39C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0" name="直線コネクタ 819">
          <a:extLst>
            <a:ext uri="{FF2B5EF4-FFF2-40B4-BE49-F238E27FC236}">
              <a16:creationId xmlns:a16="http://schemas.microsoft.com/office/drawing/2014/main" id="{396ABA88-9757-439E-A09F-61F7E795203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1" name="【公民館】&#10;一人当たり面積最小値テキスト">
          <a:extLst>
            <a:ext uri="{FF2B5EF4-FFF2-40B4-BE49-F238E27FC236}">
              <a16:creationId xmlns:a16="http://schemas.microsoft.com/office/drawing/2014/main" id="{0D51CB46-88B3-4AE2-8A37-12936C038857}"/>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2" name="直線コネクタ 821">
          <a:extLst>
            <a:ext uri="{FF2B5EF4-FFF2-40B4-BE49-F238E27FC236}">
              <a16:creationId xmlns:a16="http://schemas.microsoft.com/office/drawing/2014/main" id="{D88A53D7-CC7C-47BB-A3D2-460599D056EF}"/>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3" name="【公民館】&#10;一人当たり面積最大値テキスト">
          <a:extLst>
            <a:ext uri="{FF2B5EF4-FFF2-40B4-BE49-F238E27FC236}">
              <a16:creationId xmlns:a16="http://schemas.microsoft.com/office/drawing/2014/main" id="{3F8F32AA-6FA4-4B37-83F1-0CD464B5128F}"/>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4" name="直線コネクタ 823">
          <a:extLst>
            <a:ext uri="{FF2B5EF4-FFF2-40B4-BE49-F238E27FC236}">
              <a16:creationId xmlns:a16="http://schemas.microsoft.com/office/drawing/2014/main" id="{72229AB6-4313-40D2-AC72-3189EBD0B6CD}"/>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91457</xdr:rowOff>
    </xdr:from>
    <xdr:ext cx="469744" cy="259045"/>
    <xdr:sp macro="" textlink="">
      <xdr:nvSpPr>
        <xdr:cNvPr id="825" name="【公民館】&#10;一人当たり面積平均値テキスト">
          <a:extLst>
            <a:ext uri="{FF2B5EF4-FFF2-40B4-BE49-F238E27FC236}">
              <a16:creationId xmlns:a16="http://schemas.microsoft.com/office/drawing/2014/main" id="{D500CF85-B9B5-453E-8D67-0C34E9DD8C89}"/>
            </a:ext>
          </a:extLst>
        </xdr:cNvPr>
        <xdr:cNvSpPr txBox="1"/>
      </xdr:nvSpPr>
      <xdr:spPr>
        <a:xfrm>
          <a:off x="22199600" y="1826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826" name="フローチャート: 判断 825">
          <a:extLst>
            <a:ext uri="{FF2B5EF4-FFF2-40B4-BE49-F238E27FC236}">
              <a16:creationId xmlns:a16="http://schemas.microsoft.com/office/drawing/2014/main" id="{B620FB7E-07A5-4F79-A8B5-586DF107C1CB}"/>
            </a:ext>
          </a:extLst>
        </xdr:cNvPr>
        <xdr:cNvSpPr/>
      </xdr:nvSpPr>
      <xdr:spPr>
        <a:xfrm>
          <a:off x="22110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827" name="フローチャート: 判断 826">
          <a:extLst>
            <a:ext uri="{FF2B5EF4-FFF2-40B4-BE49-F238E27FC236}">
              <a16:creationId xmlns:a16="http://schemas.microsoft.com/office/drawing/2014/main" id="{76C5F9B1-374E-4D60-9D76-963400FCE2D0}"/>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828" name="フローチャート: 判断 827">
          <a:extLst>
            <a:ext uri="{FF2B5EF4-FFF2-40B4-BE49-F238E27FC236}">
              <a16:creationId xmlns:a16="http://schemas.microsoft.com/office/drawing/2014/main" id="{DF12FF43-A8CB-4476-8DE7-3459A6229489}"/>
            </a:ext>
          </a:extLst>
        </xdr:cNvPr>
        <xdr:cNvSpPr/>
      </xdr:nvSpPr>
      <xdr:spPr>
        <a:xfrm>
          <a:off x="20383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96520</xdr:rowOff>
    </xdr:from>
    <xdr:to>
      <xdr:col>102</xdr:col>
      <xdr:colOff>165100</xdr:colOff>
      <xdr:row>107</xdr:row>
      <xdr:rowOff>26670</xdr:rowOff>
    </xdr:to>
    <xdr:sp macro="" textlink="">
      <xdr:nvSpPr>
        <xdr:cNvPr id="829" name="フローチャート: 判断 828">
          <a:extLst>
            <a:ext uri="{FF2B5EF4-FFF2-40B4-BE49-F238E27FC236}">
              <a16:creationId xmlns:a16="http://schemas.microsoft.com/office/drawing/2014/main" id="{6AAE4DC2-E876-43F7-82C0-EE489F274AA8}"/>
            </a:ext>
          </a:extLst>
        </xdr:cNvPr>
        <xdr:cNvSpPr/>
      </xdr:nvSpPr>
      <xdr:spPr>
        <a:xfrm>
          <a:off x="19494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830" name="フローチャート: 判断 829">
          <a:extLst>
            <a:ext uri="{FF2B5EF4-FFF2-40B4-BE49-F238E27FC236}">
              <a16:creationId xmlns:a16="http://schemas.microsoft.com/office/drawing/2014/main" id="{0DCA9931-2A1F-47CE-B84E-095360A6FADD}"/>
            </a:ext>
          </a:extLst>
        </xdr:cNvPr>
        <xdr:cNvSpPr/>
      </xdr:nvSpPr>
      <xdr:spPr>
        <a:xfrm>
          <a:off x="18605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38D1BB40-18CB-49CE-9962-3B3BA495F91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DA1E165F-A514-4BFF-AEA2-4556843EA4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7194DA2-5D0F-4473-92F1-FF4F7BEC918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A910414-5EC7-4D7B-B265-6B273A53D46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637D97C-415B-4EED-A1B3-DE28D870D6B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836" name="楕円 835">
          <a:extLst>
            <a:ext uri="{FF2B5EF4-FFF2-40B4-BE49-F238E27FC236}">
              <a16:creationId xmlns:a16="http://schemas.microsoft.com/office/drawing/2014/main" id="{5DCD7B53-4C30-46DF-95D9-A36EF9234D97}"/>
            </a:ext>
          </a:extLst>
        </xdr:cNvPr>
        <xdr:cNvSpPr/>
      </xdr:nvSpPr>
      <xdr:spPr>
        <a:xfrm>
          <a:off x="22110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67327</xdr:rowOff>
    </xdr:from>
    <xdr:ext cx="469744" cy="259045"/>
    <xdr:sp macro="" textlink="">
      <xdr:nvSpPr>
        <xdr:cNvPr id="837" name="【公民館】&#10;一人当たり面積該当値テキスト">
          <a:extLst>
            <a:ext uri="{FF2B5EF4-FFF2-40B4-BE49-F238E27FC236}">
              <a16:creationId xmlns:a16="http://schemas.microsoft.com/office/drawing/2014/main" id="{8059A9CD-C810-4DF4-9773-F338C9CD5E2E}"/>
            </a:ext>
          </a:extLst>
        </xdr:cNvPr>
        <xdr:cNvSpPr txBox="1"/>
      </xdr:nvSpPr>
      <xdr:spPr>
        <a:xfrm>
          <a:off x="22199600"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54611</xdr:rowOff>
    </xdr:from>
    <xdr:to>
      <xdr:col>112</xdr:col>
      <xdr:colOff>38100</xdr:colOff>
      <xdr:row>105</xdr:row>
      <xdr:rowOff>156211</xdr:rowOff>
    </xdr:to>
    <xdr:sp macro="" textlink="">
      <xdr:nvSpPr>
        <xdr:cNvPr id="838" name="楕円 837">
          <a:extLst>
            <a:ext uri="{FF2B5EF4-FFF2-40B4-BE49-F238E27FC236}">
              <a16:creationId xmlns:a16="http://schemas.microsoft.com/office/drawing/2014/main" id="{208E3BF0-00EF-4A6A-83F8-B6C9DFC57132}"/>
            </a:ext>
          </a:extLst>
        </xdr:cNvPr>
        <xdr:cNvSpPr/>
      </xdr:nvSpPr>
      <xdr:spPr>
        <a:xfrm>
          <a:off x="21272500" y="1805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95250</xdr:rowOff>
    </xdr:from>
    <xdr:to>
      <xdr:col>116</xdr:col>
      <xdr:colOff>63500</xdr:colOff>
      <xdr:row>105</xdr:row>
      <xdr:rowOff>105411</xdr:rowOff>
    </xdr:to>
    <xdr:cxnSp macro="">
      <xdr:nvCxnSpPr>
        <xdr:cNvPr id="839" name="直線コネクタ 838">
          <a:extLst>
            <a:ext uri="{FF2B5EF4-FFF2-40B4-BE49-F238E27FC236}">
              <a16:creationId xmlns:a16="http://schemas.microsoft.com/office/drawing/2014/main" id="{31107108-F216-46A2-857C-9F86DBFD87FB}"/>
            </a:ext>
          </a:extLst>
        </xdr:cNvPr>
        <xdr:cNvCxnSpPr/>
      </xdr:nvCxnSpPr>
      <xdr:spPr>
        <a:xfrm flipV="1">
          <a:off x="21323300" y="18097500"/>
          <a:ext cx="8382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33020</xdr:rowOff>
    </xdr:from>
    <xdr:to>
      <xdr:col>107</xdr:col>
      <xdr:colOff>101600</xdr:colOff>
      <xdr:row>105</xdr:row>
      <xdr:rowOff>134620</xdr:rowOff>
    </xdr:to>
    <xdr:sp macro="" textlink="">
      <xdr:nvSpPr>
        <xdr:cNvPr id="840" name="楕円 839">
          <a:extLst>
            <a:ext uri="{FF2B5EF4-FFF2-40B4-BE49-F238E27FC236}">
              <a16:creationId xmlns:a16="http://schemas.microsoft.com/office/drawing/2014/main" id="{4F68ECA2-3960-46DB-BC3F-BA8F4DDED932}"/>
            </a:ext>
          </a:extLst>
        </xdr:cNvPr>
        <xdr:cNvSpPr/>
      </xdr:nvSpPr>
      <xdr:spPr>
        <a:xfrm>
          <a:off x="20383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83820</xdr:rowOff>
    </xdr:from>
    <xdr:to>
      <xdr:col>111</xdr:col>
      <xdr:colOff>177800</xdr:colOff>
      <xdr:row>105</xdr:row>
      <xdr:rowOff>105411</xdr:rowOff>
    </xdr:to>
    <xdr:cxnSp macro="">
      <xdr:nvCxnSpPr>
        <xdr:cNvPr id="841" name="直線コネクタ 840">
          <a:extLst>
            <a:ext uri="{FF2B5EF4-FFF2-40B4-BE49-F238E27FC236}">
              <a16:creationId xmlns:a16="http://schemas.microsoft.com/office/drawing/2014/main" id="{E6D781BC-3452-4D63-BBB0-350B418A12E1}"/>
            </a:ext>
          </a:extLst>
        </xdr:cNvPr>
        <xdr:cNvCxnSpPr/>
      </xdr:nvCxnSpPr>
      <xdr:spPr>
        <a:xfrm>
          <a:off x="20434300" y="18086070"/>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41911</xdr:rowOff>
    </xdr:from>
    <xdr:to>
      <xdr:col>102</xdr:col>
      <xdr:colOff>165100</xdr:colOff>
      <xdr:row>105</xdr:row>
      <xdr:rowOff>143511</xdr:rowOff>
    </xdr:to>
    <xdr:sp macro="" textlink="">
      <xdr:nvSpPr>
        <xdr:cNvPr id="842" name="楕円 841">
          <a:extLst>
            <a:ext uri="{FF2B5EF4-FFF2-40B4-BE49-F238E27FC236}">
              <a16:creationId xmlns:a16="http://schemas.microsoft.com/office/drawing/2014/main" id="{98544DF0-D54D-4C4A-8CE0-A7D516FDB36B}"/>
            </a:ext>
          </a:extLst>
        </xdr:cNvPr>
        <xdr:cNvSpPr/>
      </xdr:nvSpPr>
      <xdr:spPr>
        <a:xfrm>
          <a:off x="19494500" y="1804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83820</xdr:rowOff>
    </xdr:from>
    <xdr:to>
      <xdr:col>107</xdr:col>
      <xdr:colOff>50800</xdr:colOff>
      <xdr:row>105</xdr:row>
      <xdr:rowOff>92711</xdr:rowOff>
    </xdr:to>
    <xdr:cxnSp macro="">
      <xdr:nvCxnSpPr>
        <xdr:cNvPr id="843" name="直線コネクタ 842">
          <a:extLst>
            <a:ext uri="{FF2B5EF4-FFF2-40B4-BE49-F238E27FC236}">
              <a16:creationId xmlns:a16="http://schemas.microsoft.com/office/drawing/2014/main" id="{B599FA26-2BE5-4BF8-A1D2-8EB9E545A096}"/>
            </a:ext>
          </a:extLst>
        </xdr:cNvPr>
        <xdr:cNvCxnSpPr/>
      </xdr:nvCxnSpPr>
      <xdr:spPr>
        <a:xfrm flipV="1">
          <a:off x="19545300" y="1808607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53339</xdr:rowOff>
    </xdr:from>
    <xdr:to>
      <xdr:col>98</xdr:col>
      <xdr:colOff>38100</xdr:colOff>
      <xdr:row>105</xdr:row>
      <xdr:rowOff>154939</xdr:rowOff>
    </xdr:to>
    <xdr:sp macro="" textlink="">
      <xdr:nvSpPr>
        <xdr:cNvPr id="844" name="楕円 843">
          <a:extLst>
            <a:ext uri="{FF2B5EF4-FFF2-40B4-BE49-F238E27FC236}">
              <a16:creationId xmlns:a16="http://schemas.microsoft.com/office/drawing/2014/main" id="{93383787-A69A-4E58-94D3-F12E11177BEF}"/>
            </a:ext>
          </a:extLst>
        </xdr:cNvPr>
        <xdr:cNvSpPr/>
      </xdr:nvSpPr>
      <xdr:spPr>
        <a:xfrm>
          <a:off x="18605500" y="180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92711</xdr:rowOff>
    </xdr:from>
    <xdr:to>
      <xdr:col>102</xdr:col>
      <xdr:colOff>114300</xdr:colOff>
      <xdr:row>105</xdr:row>
      <xdr:rowOff>104139</xdr:rowOff>
    </xdr:to>
    <xdr:cxnSp macro="">
      <xdr:nvCxnSpPr>
        <xdr:cNvPr id="845" name="直線コネクタ 844">
          <a:extLst>
            <a:ext uri="{FF2B5EF4-FFF2-40B4-BE49-F238E27FC236}">
              <a16:creationId xmlns:a16="http://schemas.microsoft.com/office/drawing/2014/main" id="{C94F13A4-8F56-411E-9357-56B8296E58BF}"/>
            </a:ext>
          </a:extLst>
        </xdr:cNvPr>
        <xdr:cNvCxnSpPr/>
      </xdr:nvCxnSpPr>
      <xdr:spPr>
        <a:xfrm flipV="1">
          <a:off x="18656300" y="180949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44466</xdr:rowOff>
    </xdr:from>
    <xdr:ext cx="469744" cy="259045"/>
    <xdr:sp macro="" textlink="">
      <xdr:nvSpPr>
        <xdr:cNvPr id="846" name="n_1aveValue【公民館】&#10;一人当たり面積">
          <a:extLst>
            <a:ext uri="{FF2B5EF4-FFF2-40B4-BE49-F238E27FC236}">
              <a16:creationId xmlns:a16="http://schemas.microsoft.com/office/drawing/2014/main" id="{BB244C31-C5CC-428A-81A8-746134C8F561}"/>
            </a:ext>
          </a:extLst>
        </xdr:cNvPr>
        <xdr:cNvSpPr txBox="1"/>
      </xdr:nvSpPr>
      <xdr:spPr>
        <a:xfrm>
          <a:off x="210757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45738</xdr:rowOff>
    </xdr:from>
    <xdr:ext cx="469744" cy="259045"/>
    <xdr:sp macro="" textlink="">
      <xdr:nvSpPr>
        <xdr:cNvPr id="847" name="n_2aveValue【公民館】&#10;一人当たり面積">
          <a:extLst>
            <a:ext uri="{FF2B5EF4-FFF2-40B4-BE49-F238E27FC236}">
              <a16:creationId xmlns:a16="http://schemas.microsoft.com/office/drawing/2014/main" id="{7BB4E23A-61A0-404F-AC9D-B3E6B59367B1}"/>
            </a:ext>
          </a:extLst>
        </xdr:cNvPr>
        <xdr:cNvSpPr txBox="1"/>
      </xdr:nvSpPr>
      <xdr:spPr>
        <a:xfrm>
          <a:off x="20199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17797</xdr:rowOff>
    </xdr:from>
    <xdr:ext cx="469744" cy="259045"/>
    <xdr:sp macro="" textlink="">
      <xdr:nvSpPr>
        <xdr:cNvPr id="848" name="n_3aveValue【公民館】&#10;一人当たり面積">
          <a:extLst>
            <a:ext uri="{FF2B5EF4-FFF2-40B4-BE49-F238E27FC236}">
              <a16:creationId xmlns:a16="http://schemas.microsoft.com/office/drawing/2014/main" id="{37821EA7-5054-4973-BE0D-64F2930849A3}"/>
            </a:ext>
          </a:extLst>
        </xdr:cNvPr>
        <xdr:cNvSpPr txBox="1"/>
      </xdr:nvSpPr>
      <xdr:spPr>
        <a:xfrm>
          <a:off x="19310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27957</xdr:rowOff>
    </xdr:from>
    <xdr:ext cx="469744" cy="259045"/>
    <xdr:sp macro="" textlink="">
      <xdr:nvSpPr>
        <xdr:cNvPr id="849" name="n_4aveValue【公民館】&#10;一人当たり面積">
          <a:extLst>
            <a:ext uri="{FF2B5EF4-FFF2-40B4-BE49-F238E27FC236}">
              <a16:creationId xmlns:a16="http://schemas.microsoft.com/office/drawing/2014/main" id="{F159AF2E-061E-4C82-9BAE-42E563434ABA}"/>
            </a:ext>
          </a:extLst>
        </xdr:cNvPr>
        <xdr:cNvSpPr txBox="1"/>
      </xdr:nvSpPr>
      <xdr:spPr>
        <a:xfrm>
          <a:off x="184214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1288</xdr:rowOff>
    </xdr:from>
    <xdr:ext cx="469744" cy="259045"/>
    <xdr:sp macro="" textlink="">
      <xdr:nvSpPr>
        <xdr:cNvPr id="850" name="n_1mainValue【公民館】&#10;一人当たり面積">
          <a:extLst>
            <a:ext uri="{FF2B5EF4-FFF2-40B4-BE49-F238E27FC236}">
              <a16:creationId xmlns:a16="http://schemas.microsoft.com/office/drawing/2014/main" id="{D0BDC5B4-FA8E-442C-918E-DECDB158438E}"/>
            </a:ext>
          </a:extLst>
        </xdr:cNvPr>
        <xdr:cNvSpPr txBox="1"/>
      </xdr:nvSpPr>
      <xdr:spPr>
        <a:xfrm>
          <a:off x="21075727" y="1783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151147</xdr:rowOff>
    </xdr:from>
    <xdr:ext cx="469744" cy="259045"/>
    <xdr:sp macro="" textlink="">
      <xdr:nvSpPr>
        <xdr:cNvPr id="851" name="n_2mainValue【公民館】&#10;一人当たり面積">
          <a:extLst>
            <a:ext uri="{FF2B5EF4-FFF2-40B4-BE49-F238E27FC236}">
              <a16:creationId xmlns:a16="http://schemas.microsoft.com/office/drawing/2014/main" id="{EE053D32-D540-4B5E-9F57-4D1A50AEE95E}"/>
            </a:ext>
          </a:extLst>
        </xdr:cNvPr>
        <xdr:cNvSpPr txBox="1"/>
      </xdr:nvSpPr>
      <xdr:spPr>
        <a:xfrm>
          <a:off x="20199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160038</xdr:rowOff>
    </xdr:from>
    <xdr:ext cx="469744" cy="259045"/>
    <xdr:sp macro="" textlink="">
      <xdr:nvSpPr>
        <xdr:cNvPr id="852" name="n_3mainValue【公民館】&#10;一人当たり面積">
          <a:extLst>
            <a:ext uri="{FF2B5EF4-FFF2-40B4-BE49-F238E27FC236}">
              <a16:creationId xmlns:a16="http://schemas.microsoft.com/office/drawing/2014/main" id="{64D6D0A3-0846-413C-B6DD-D1BDF8F7B8E5}"/>
            </a:ext>
          </a:extLst>
        </xdr:cNvPr>
        <xdr:cNvSpPr txBox="1"/>
      </xdr:nvSpPr>
      <xdr:spPr>
        <a:xfrm>
          <a:off x="19310427" y="1781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xdr:rowOff>
    </xdr:from>
    <xdr:ext cx="469744" cy="259045"/>
    <xdr:sp macro="" textlink="">
      <xdr:nvSpPr>
        <xdr:cNvPr id="853" name="n_4mainValue【公民館】&#10;一人当たり面積">
          <a:extLst>
            <a:ext uri="{FF2B5EF4-FFF2-40B4-BE49-F238E27FC236}">
              <a16:creationId xmlns:a16="http://schemas.microsoft.com/office/drawing/2014/main" id="{E189DD41-CA23-4864-9D55-1252D7B91BBF}"/>
            </a:ext>
          </a:extLst>
        </xdr:cNvPr>
        <xdr:cNvSpPr txBox="1"/>
      </xdr:nvSpPr>
      <xdr:spPr>
        <a:xfrm>
          <a:off x="18421427" y="1783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EE8F2B8-8A4E-42A6-9E22-5C9C70EF20D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D95E447A-57F9-443F-97B6-A5D65B7B991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3820B946-5218-4E56-84EF-8AC72A03454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人口一人当たりに対する各種施設の延長や面積、有形固定資産（償却資産）額等の状況については、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認定こども園・幼稚園・保育所</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を除いていずれも類似団体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を上回っており、これまでに実施した積極的なインフラ整備の影響によるものと考えられる。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一方で、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有形固定資産減価償却率においては、すべての項目で類似団体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に比べ</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既存施設の老朽化が進んでいることが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うかがえるため、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今後は、各施設がそれぞれ定める長寿命化計画等に基づいて計画的な更新、整備を図るとともに、学校施設や公営住宅の大規模改修、公民館施設の避難施設としての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防災</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機能強化を含めた改修等による老朽化対策に取り組み、有形固定資産減価償却率の上昇の抑制に努めることとする。併せて、各種施設の老朽化の進行による維持管理費の増加が予想されることから、類似施設等の適切な規模への整理統合を進める必要があると考えられる。な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認定こども園・幼稚園・保育所</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の一人当たり面積については、民間の保育園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所</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等が充実しており町立幼稚園は１園の設置であることから極めて低い数値となっている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施設の更新等にあたっては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ここ数年は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園児数が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毎年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名程度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で推移している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ことなど</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、幼稚園の存続を含め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判断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する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必要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があるものと考える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ADAB5EA-EE5A-46EA-AAD7-66BB4844BDD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8F7448B-1020-4A83-B7BF-25566C566F5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BCDB99B-6406-44D2-9974-191A148A1B9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AA2BE31-4396-4BCC-9361-AEAFA63C2BE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342A51A-6CC5-45B5-B3D3-744347C57F5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EEAFE3C-662E-439F-AEDC-56E0B36C43C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717D9E-CD0D-4C09-AB05-43B1D7156B5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1F0079E-3474-4E3C-A024-D261D59D4AA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48F98E-C7E3-40E9-A427-12CB02D3C42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734671C-710C-4AF6-B01D-EB55DB7B4DD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11,724
11,609
540.44
14,621,625
13,953,846
346,298
6,275,579
11,496,325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D71EBDE-3E0F-484E-851D-92D7BE65E8D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A076A6E-98B5-414C-A546-58877FA4899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6E7E96B-409A-4E08-8950-5AEE0867929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693DAF6-8EEF-4C63-AC45-E0BAD752D0A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2CC2CCD-08F3-4BA3-9C10-17FC9B8B822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EAC842B-278B-4144-BB82-4135BC1D026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8B052EB-CCF0-476F-B25D-FF1A2E8B15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EACC7B7-E902-453A-B481-E601C64F3FA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0CF27DD-09F5-40FE-AD6B-CE3B6F442CB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3AD4857-CB7D-48FB-BC7B-02D8DB6BD4C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24C0AC8-EA07-41BC-A93F-ADA17CE7CF0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B26323-8CDB-48E3-B307-9F022A9B769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250EB0-91C5-4017-939B-DB8FAB59600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7F98686-4B2D-472B-8D77-E3D775A4404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5383E4-1CCC-42F0-81B6-DC8E76C9784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47D1DE1-83C0-4137-91FF-ECB9809BF09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1B45944-3EA3-4C49-84CB-6B0F5DC5987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64147F6-F826-4A6A-98C1-B18F6D1E309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AEDFBF2-E990-4B37-8565-53E4FA06CA1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E587CC3-FEF4-4AB8-B51F-4FB1C5DD285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D2C5C6E-CA7B-40E7-85C4-ADE0F0C2031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A7275BE-6554-41B1-8D0D-7764061CC7C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5BF2CA-8E12-4F6F-AE34-5FCDCCF39FC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18E3BC9-C740-43B9-B07E-C827CEDC310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6F57CE9-216B-439F-BA79-74647C71B34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55AAFDE-588F-499F-9F6F-BFCD1FB7060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6203091-2D2A-4292-A2B3-D5576813962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9EACF68-7D1E-42A7-B2DF-4DD76F39D1D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F226754-A70F-48BF-9324-7FCF175FFA5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B90B49B-3F16-48E6-8BE5-3A653008065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5AC82AA9-196C-43D0-8915-C4DA3C24D3C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E63C8D7-5A4D-4279-86E8-4390B27037C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748949A-5515-4C91-9E6B-22CE9F58C42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E944F15-DB67-412C-83F4-974F9CC24C2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6952F98-9306-4454-BD51-36A9C6D53DD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B0CED86-1E73-4457-A06D-33C294D8D4B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E76E870-1786-42B7-8139-BD587F3D508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F539D29-435A-4CE9-A1EB-B9ABA13390D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E240156-D2FE-4F46-9191-7FA075611FA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1160E51-AA82-4493-A94E-5D3A10EC634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A8CD8E7-BAF1-4FFB-B112-B6061B7CDD2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27AD01A-163F-4A02-B562-445DA7F3A1B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3030479-3B19-4AC0-B11C-D1FD329587B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8C8285D-84CB-43D0-9F3E-873C2ADDCA2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526B029-0970-4079-AB94-F28139BC016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FE647561-E0C4-4C05-945E-8F0900BCB85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4FE631D-3E39-4B56-B370-84CD46E4B18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152449A-DC6F-42E6-9076-EF291D8E390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16EFDA74-3CCD-41F4-92C8-7CA226C8C8F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BF8E106F-74A2-488D-8B14-BEEBE6AA34D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FC1EDD8B-46F2-4EBE-AD96-B1461D1D3C6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F725AA8A-8328-42C0-90E0-09A3321DE7F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A2BDDF81-7302-4A2D-B50A-E0D15299D91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F22307CD-7CF2-425B-A7F4-2FE326D19E3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1077B513-38ED-4BD9-BCA4-679FC563376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FE25CE61-E03B-460E-80CE-D466A194120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9AC592E1-B06E-49AE-9436-062B3405573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3673937B-9680-453C-B021-8E9A43E9836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7AF3EF8-A621-442C-B17C-B86947E3694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FF454CE5-515F-45DB-96DF-13E0037AE6D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3CA9C6A8-59C6-4D2B-A5D8-1CE279707BF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94914419-CA19-408A-8F29-39DAA9AD9A3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73D36482-3124-40DA-8CD3-0741BBCCD3AC}"/>
            </a:ext>
          </a:extLst>
        </xdr:cNvPr>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928C6D3-CA39-4181-A3A2-8E8748D8F54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EBCF19A8-D76C-4A76-BA71-CF592D0EA5A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31731E1-B2D3-4306-83D9-7F9530C02015}"/>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78" name="直線コネクタ 77">
          <a:extLst>
            <a:ext uri="{FF2B5EF4-FFF2-40B4-BE49-F238E27FC236}">
              <a16:creationId xmlns:a16="http://schemas.microsoft.com/office/drawing/2014/main" id="{D60073F1-3A18-4243-99D6-AF92280C028D}"/>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65150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DB49AE57-6166-4891-9C71-9852C07EE2D6}"/>
            </a:ext>
          </a:extLst>
        </xdr:cNvPr>
        <xdr:cNvSpPr txBox="1"/>
      </xdr:nvSpPr>
      <xdr:spPr>
        <a:xfrm>
          <a:off x="4673600" y="1035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80" name="フローチャート: 判断 79">
          <a:extLst>
            <a:ext uri="{FF2B5EF4-FFF2-40B4-BE49-F238E27FC236}">
              <a16:creationId xmlns:a16="http://schemas.microsoft.com/office/drawing/2014/main" id="{CC4486C0-79A7-4E80-A439-11C00B02FD21}"/>
            </a:ext>
          </a:extLst>
        </xdr:cNvPr>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81" name="フローチャート: 判断 80">
          <a:extLst>
            <a:ext uri="{FF2B5EF4-FFF2-40B4-BE49-F238E27FC236}">
              <a16:creationId xmlns:a16="http://schemas.microsoft.com/office/drawing/2014/main" id="{445555E2-9595-4840-BA20-B1D77AA7B251}"/>
            </a:ext>
          </a:extLst>
        </xdr:cNvPr>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82" name="フローチャート: 判断 81">
          <a:extLst>
            <a:ext uri="{FF2B5EF4-FFF2-40B4-BE49-F238E27FC236}">
              <a16:creationId xmlns:a16="http://schemas.microsoft.com/office/drawing/2014/main" id="{03CA520C-F66E-4E9D-8BD7-3D906357B408}"/>
            </a:ext>
          </a:extLst>
        </xdr:cNvPr>
        <xdr:cNvSpPr/>
      </xdr:nvSpPr>
      <xdr:spPr>
        <a:xfrm>
          <a:off x="2857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a:extLst>
            <a:ext uri="{FF2B5EF4-FFF2-40B4-BE49-F238E27FC236}">
              <a16:creationId xmlns:a16="http://schemas.microsoft.com/office/drawing/2014/main" id="{410BD6DE-C6F9-45C5-9932-5B90A2AE51FB}"/>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84" name="フローチャート: 判断 83">
          <a:extLst>
            <a:ext uri="{FF2B5EF4-FFF2-40B4-BE49-F238E27FC236}">
              <a16:creationId xmlns:a16="http://schemas.microsoft.com/office/drawing/2014/main" id="{ABE58DB4-0270-4A88-A594-25C1536E618B}"/>
            </a:ext>
          </a:extLst>
        </xdr:cNvPr>
        <xdr:cNvSpPr/>
      </xdr:nvSpPr>
      <xdr:spPr>
        <a:xfrm>
          <a:off x="1079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C56D08C-2DFB-42AF-B20D-9CB103A42E3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14F1530-E76C-4D77-958B-A705794FF0C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49D51B2-C430-4233-A9DE-180A90F541F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B06B1C3E-7950-4EF9-81A9-4221510AE3C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FF9E2138-42C2-446F-80D6-6725A281819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90" name="楕円 89">
          <a:extLst>
            <a:ext uri="{FF2B5EF4-FFF2-40B4-BE49-F238E27FC236}">
              <a16:creationId xmlns:a16="http://schemas.microsoft.com/office/drawing/2014/main" id="{C98CE5F0-6D96-4B03-A246-536D1E15DC06}"/>
            </a:ext>
          </a:extLst>
        </xdr:cNvPr>
        <xdr:cNvSpPr/>
      </xdr:nvSpPr>
      <xdr:spPr>
        <a:xfrm>
          <a:off x="4584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156227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3FAC1624-1EF6-4DEC-A06B-5633C09EF187}"/>
            </a:ext>
          </a:extLst>
        </xdr:cNvPr>
        <xdr:cNvSpPr txBox="1"/>
      </xdr:nvSpPr>
      <xdr:spPr>
        <a:xfrm>
          <a:off x="4673600"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138612</xdr:rowOff>
    </xdr:from>
    <xdr:to>
      <xdr:col>20</xdr:col>
      <xdr:colOff>38100</xdr:colOff>
      <xdr:row>62</xdr:row>
      <xdr:rowOff>68762</xdr:rowOff>
    </xdr:to>
    <xdr:sp macro="" textlink="">
      <xdr:nvSpPr>
        <xdr:cNvPr id="92" name="楕円 91">
          <a:extLst>
            <a:ext uri="{FF2B5EF4-FFF2-40B4-BE49-F238E27FC236}">
              <a16:creationId xmlns:a16="http://schemas.microsoft.com/office/drawing/2014/main" id="{75E99181-A94A-40A6-8C4A-B925F49A590A}"/>
            </a:ext>
          </a:extLst>
        </xdr:cNvPr>
        <xdr:cNvSpPr/>
      </xdr:nvSpPr>
      <xdr:spPr>
        <a:xfrm>
          <a:off x="3746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17962</xdr:rowOff>
    </xdr:from>
    <xdr:to>
      <xdr:col>24</xdr:col>
      <xdr:colOff>63500</xdr:colOff>
      <xdr:row>62</xdr:row>
      <xdr:rowOff>57150</xdr:rowOff>
    </xdr:to>
    <xdr:cxnSp macro="">
      <xdr:nvCxnSpPr>
        <xdr:cNvPr id="93" name="直線コネクタ 92">
          <a:extLst>
            <a:ext uri="{FF2B5EF4-FFF2-40B4-BE49-F238E27FC236}">
              <a16:creationId xmlns:a16="http://schemas.microsoft.com/office/drawing/2014/main" id="{F27AA373-2522-4F79-B686-9E43AFCE5034}"/>
            </a:ext>
          </a:extLst>
        </xdr:cNvPr>
        <xdr:cNvCxnSpPr/>
      </xdr:nvCxnSpPr>
      <xdr:spPr>
        <a:xfrm>
          <a:off x="3797300" y="1064786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97790</xdr:rowOff>
    </xdr:from>
    <xdr:to>
      <xdr:col>15</xdr:col>
      <xdr:colOff>101600</xdr:colOff>
      <xdr:row>62</xdr:row>
      <xdr:rowOff>27940</xdr:rowOff>
    </xdr:to>
    <xdr:sp macro="" textlink="">
      <xdr:nvSpPr>
        <xdr:cNvPr id="94" name="楕円 93">
          <a:extLst>
            <a:ext uri="{FF2B5EF4-FFF2-40B4-BE49-F238E27FC236}">
              <a16:creationId xmlns:a16="http://schemas.microsoft.com/office/drawing/2014/main" id="{4D0389FB-ADE6-430B-B414-86A9816F4EA5}"/>
            </a:ext>
          </a:extLst>
        </xdr:cNvPr>
        <xdr:cNvSpPr/>
      </xdr:nvSpPr>
      <xdr:spPr>
        <a:xfrm>
          <a:off x="2857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148590</xdr:rowOff>
    </xdr:from>
    <xdr:to>
      <xdr:col>19</xdr:col>
      <xdr:colOff>177800</xdr:colOff>
      <xdr:row>62</xdr:row>
      <xdr:rowOff>17962</xdr:rowOff>
    </xdr:to>
    <xdr:cxnSp macro="">
      <xdr:nvCxnSpPr>
        <xdr:cNvPr id="95" name="直線コネクタ 94">
          <a:extLst>
            <a:ext uri="{FF2B5EF4-FFF2-40B4-BE49-F238E27FC236}">
              <a16:creationId xmlns:a16="http://schemas.microsoft.com/office/drawing/2014/main" id="{0F6FDDBC-411C-4642-B965-9F78C2755D57}"/>
            </a:ext>
          </a:extLst>
        </xdr:cNvPr>
        <xdr:cNvCxnSpPr/>
      </xdr:nvCxnSpPr>
      <xdr:spPr>
        <a:xfrm>
          <a:off x="2908300" y="1060704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56969</xdr:rowOff>
    </xdr:from>
    <xdr:to>
      <xdr:col>10</xdr:col>
      <xdr:colOff>165100</xdr:colOff>
      <xdr:row>61</xdr:row>
      <xdr:rowOff>158569</xdr:rowOff>
    </xdr:to>
    <xdr:sp macro="" textlink="">
      <xdr:nvSpPr>
        <xdr:cNvPr id="96" name="楕円 95">
          <a:extLst>
            <a:ext uri="{FF2B5EF4-FFF2-40B4-BE49-F238E27FC236}">
              <a16:creationId xmlns:a16="http://schemas.microsoft.com/office/drawing/2014/main" id="{5F3B6828-1491-41DF-866B-73A40C11F668}"/>
            </a:ext>
          </a:extLst>
        </xdr:cNvPr>
        <xdr:cNvSpPr/>
      </xdr:nvSpPr>
      <xdr:spPr>
        <a:xfrm>
          <a:off x="1968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107769</xdr:rowOff>
    </xdr:from>
    <xdr:to>
      <xdr:col>15</xdr:col>
      <xdr:colOff>50800</xdr:colOff>
      <xdr:row>61</xdr:row>
      <xdr:rowOff>148590</xdr:rowOff>
    </xdr:to>
    <xdr:cxnSp macro="">
      <xdr:nvCxnSpPr>
        <xdr:cNvPr id="97" name="直線コネクタ 96">
          <a:extLst>
            <a:ext uri="{FF2B5EF4-FFF2-40B4-BE49-F238E27FC236}">
              <a16:creationId xmlns:a16="http://schemas.microsoft.com/office/drawing/2014/main" id="{AE089CA3-A216-472D-A48F-BC2FC8F616F9}"/>
            </a:ext>
          </a:extLst>
        </xdr:cNvPr>
        <xdr:cNvCxnSpPr/>
      </xdr:nvCxnSpPr>
      <xdr:spPr>
        <a:xfrm>
          <a:off x="2019300" y="1056621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17780</xdr:rowOff>
    </xdr:from>
    <xdr:to>
      <xdr:col>6</xdr:col>
      <xdr:colOff>38100</xdr:colOff>
      <xdr:row>61</xdr:row>
      <xdr:rowOff>119380</xdr:rowOff>
    </xdr:to>
    <xdr:sp macro="" textlink="">
      <xdr:nvSpPr>
        <xdr:cNvPr id="98" name="楕円 97">
          <a:extLst>
            <a:ext uri="{FF2B5EF4-FFF2-40B4-BE49-F238E27FC236}">
              <a16:creationId xmlns:a16="http://schemas.microsoft.com/office/drawing/2014/main" id="{60D6F8E2-2C25-4D25-8BF2-E92E5A40DDF2}"/>
            </a:ext>
          </a:extLst>
        </xdr:cNvPr>
        <xdr:cNvSpPr/>
      </xdr:nvSpPr>
      <xdr:spPr>
        <a:xfrm>
          <a:off x="107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68580</xdr:rowOff>
    </xdr:from>
    <xdr:to>
      <xdr:col>10</xdr:col>
      <xdr:colOff>114300</xdr:colOff>
      <xdr:row>61</xdr:row>
      <xdr:rowOff>107769</xdr:rowOff>
    </xdr:to>
    <xdr:cxnSp macro="">
      <xdr:nvCxnSpPr>
        <xdr:cNvPr id="99" name="直線コネクタ 98">
          <a:extLst>
            <a:ext uri="{FF2B5EF4-FFF2-40B4-BE49-F238E27FC236}">
              <a16:creationId xmlns:a16="http://schemas.microsoft.com/office/drawing/2014/main" id="{32653256-3010-4A4E-BE0B-2677BCE96156}"/>
            </a:ext>
          </a:extLst>
        </xdr:cNvPr>
        <xdr:cNvCxnSpPr/>
      </xdr:nvCxnSpPr>
      <xdr:spPr>
        <a:xfrm>
          <a:off x="1130300" y="1052703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3646</xdr:rowOff>
    </xdr:from>
    <xdr:ext cx="405111" cy="259045"/>
    <xdr:sp macro="" textlink="">
      <xdr:nvSpPr>
        <xdr:cNvPr id="100" name="n_1aveValue【体育館・プール】&#10;有形固定資産減価償却率">
          <a:extLst>
            <a:ext uri="{FF2B5EF4-FFF2-40B4-BE49-F238E27FC236}">
              <a16:creationId xmlns:a16="http://schemas.microsoft.com/office/drawing/2014/main" id="{EE063662-F12F-438A-8A36-D997F89842C2}"/>
            </a:ext>
          </a:extLst>
        </xdr:cNvPr>
        <xdr:cNvSpPr txBox="1"/>
      </xdr:nvSpPr>
      <xdr:spPr>
        <a:xfrm>
          <a:off x="3582044" y="1029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152236</xdr:rowOff>
    </xdr:from>
    <xdr:ext cx="405111" cy="259045"/>
    <xdr:sp macro="" textlink="">
      <xdr:nvSpPr>
        <xdr:cNvPr id="101" name="n_2aveValue【体育館・プール】&#10;有形固定資産減価償却率">
          <a:extLst>
            <a:ext uri="{FF2B5EF4-FFF2-40B4-BE49-F238E27FC236}">
              <a16:creationId xmlns:a16="http://schemas.microsoft.com/office/drawing/2014/main" id="{9E5F108F-FC3A-4BC9-999A-4BB67169EE57}"/>
            </a:ext>
          </a:extLst>
        </xdr:cNvPr>
        <xdr:cNvSpPr txBox="1"/>
      </xdr:nvSpPr>
      <xdr:spPr>
        <a:xfrm>
          <a:off x="2705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02" name="n_3aveValue【体育館・プール】&#10;有形固定資産減価償却率">
          <a:extLst>
            <a:ext uri="{FF2B5EF4-FFF2-40B4-BE49-F238E27FC236}">
              <a16:creationId xmlns:a16="http://schemas.microsoft.com/office/drawing/2014/main" id="{A1EA2891-9CDB-4974-B087-E203628B3688}"/>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86921</xdr:rowOff>
    </xdr:from>
    <xdr:ext cx="405111" cy="259045"/>
    <xdr:sp macro="" textlink="">
      <xdr:nvSpPr>
        <xdr:cNvPr id="103" name="n_4aveValue【体育館・プール】&#10;有形固定資産減価償却率">
          <a:extLst>
            <a:ext uri="{FF2B5EF4-FFF2-40B4-BE49-F238E27FC236}">
              <a16:creationId xmlns:a16="http://schemas.microsoft.com/office/drawing/2014/main" id="{E7A2EE17-E1CE-4D76-B81E-7D93679A0B63}"/>
            </a:ext>
          </a:extLst>
        </xdr:cNvPr>
        <xdr:cNvSpPr txBox="1"/>
      </xdr:nvSpPr>
      <xdr:spPr>
        <a:xfrm>
          <a:off x="927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59889</xdr:rowOff>
    </xdr:from>
    <xdr:ext cx="405111" cy="259045"/>
    <xdr:sp macro="" textlink="">
      <xdr:nvSpPr>
        <xdr:cNvPr id="104" name="n_1mainValue【体育館・プール】&#10;有形固定資産減価償却率">
          <a:extLst>
            <a:ext uri="{FF2B5EF4-FFF2-40B4-BE49-F238E27FC236}">
              <a16:creationId xmlns:a16="http://schemas.microsoft.com/office/drawing/2014/main" id="{5815994E-D728-4F06-825E-3D4AD90F8E79}"/>
            </a:ext>
          </a:extLst>
        </xdr:cNvPr>
        <xdr:cNvSpPr txBox="1"/>
      </xdr:nvSpPr>
      <xdr:spPr>
        <a:xfrm>
          <a:off x="35820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05" name="n_2mainValue【体育館・プール】&#10;有形固定資産減価償却率">
          <a:extLst>
            <a:ext uri="{FF2B5EF4-FFF2-40B4-BE49-F238E27FC236}">
              <a16:creationId xmlns:a16="http://schemas.microsoft.com/office/drawing/2014/main" id="{88B7E9B9-550D-4060-9EC8-9FB7646B2B45}"/>
            </a:ext>
          </a:extLst>
        </xdr:cNvPr>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149696</xdr:rowOff>
    </xdr:from>
    <xdr:ext cx="405111" cy="259045"/>
    <xdr:sp macro="" textlink="">
      <xdr:nvSpPr>
        <xdr:cNvPr id="106" name="n_3mainValue【体育館・プール】&#10;有形固定資産減価償却率">
          <a:extLst>
            <a:ext uri="{FF2B5EF4-FFF2-40B4-BE49-F238E27FC236}">
              <a16:creationId xmlns:a16="http://schemas.microsoft.com/office/drawing/2014/main" id="{CC9D70C9-6F52-490E-9E0D-C4C817895D4F}"/>
            </a:ext>
          </a:extLst>
        </xdr:cNvPr>
        <xdr:cNvSpPr txBox="1"/>
      </xdr:nvSpPr>
      <xdr:spPr>
        <a:xfrm>
          <a:off x="18167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110507</xdr:rowOff>
    </xdr:from>
    <xdr:ext cx="405111" cy="259045"/>
    <xdr:sp macro="" textlink="">
      <xdr:nvSpPr>
        <xdr:cNvPr id="107" name="n_4mainValue【体育館・プール】&#10;有形固定資産減価償却率">
          <a:extLst>
            <a:ext uri="{FF2B5EF4-FFF2-40B4-BE49-F238E27FC236}">
              <a16:creationId xmlns:a16="http://schemas.microsoft.com/office/drawing/2014/main" id="{3630AB3E-6644-4946-9672-A80CDA980D6E}"/>
            </a:ext>
          </a:extLst>
        </xdr:cNvPr>
        <xdr:cNvSpPr txBox="1"/>
      </xdr:nvSpPr>
      <xdr:spPr>
        <a:xfrm>
          <a:off x="927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DAE68EA4-2E03-482C-BAEF-ADB84D2EBA1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53E67254-1850-4989-9250-7324F74EAA1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DDED23AA-4149-4323-8E11-71753B18AE2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672AC7C6-9DF7-40A5-8A6D-249D997585F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238AB1B8-E905-4E3B-B543-1C84AFDAC2C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3B41F259-8AE5-4757-B3D4-E0B0553AF4C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B379C411-2818-401E-B7AB-C443C746E95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81B0F179-1311-42BC-8DC8-1764588674E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EC3B2EED-4237-4D53-BCA7-7426DB537E6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3DC9EB8F-03AE-4A2C-BD89-A2A383D3BA7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DBA63E63-DF87-4A0E-8B1D-35A334CF6DD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3A0D3631-93E1-45FF-AA5B-F0655B06997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F478AA1D-DF45-48EA-A113-DC52001E9E5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BD2B4FCA-5F8A-4721-9611-DA491BA267C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A7EADDC3-3689-4D91-B430-842FFBC3799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AE31A53-A071-49D8-B85A-773F05A0E5E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E4605DF-CAB1-4914-8B3B-A56BF231A7E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700FCF70-85E5-4265-AA2A-6C8D429A070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8A314258-515A-405F-8B2E-2FC7F250CBF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4CE4A69B-7507-4849-A637-4A78D529ECE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5D1F4C14-6B8B-46E0-92B9-321954F0CD7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FF08BB23-45FC-424B-BAD0-C275D479CDA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65E00429-2CF5-4603-9D68-A143750A664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131" name="直線コネクタ 130">
          <a:extLst>
            <a:ext uri="{FF2B5EF4-FFF2-40B4-BE49-F238E27FC236}">
              <a16:creationId xmlns:a16="http://schemas.microsoft.com/office/drawing/2014/main" id="{156077A4-6998-4572-A77E-AAEA7335D421}"/>
            </a:ext>
          </a:extLst>
        </xdr:cNvPr>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132" name="【体育館・プール】&#10;一人当たり面積最小値テキスト">
          <a:extLst>
            <a:ext uri="{FF2B5EF4-FFF2-40B4-BE49-F238E27FC236}">
              <a16:creationId xmlns:a16="http://schemas.microsoft.com/office/drawing/2014/main" id="{1E13F0EC-1BCA-4B66-89A1-362CCF083EA7}"/>
            </a:ext>
          </a:extLst>
        </xdr:cNvPr>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133" name="直線コネクタ 132">
          <a:extLst>
            <a:ext uri="{FF2B5EF4-FFF2-40B4-BE49-F238E27FC236}">
              <a16:creationId xmlns:a16="http://schemas.microsoft.com/office/drawing/2014/main" id="{B394D6F9-BADB-47D5-93A6-E68828ACA328}"/>
            </a:ext>
          </a:extLst>
        </xdr:cNvPr>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134" name="【体育館・プール】&#10;一人当たり面積最大値テキスト">
          <a:extLst>
            <a:ext uri="{FF2B5EF4-FFF2-40B4-BE49-F238E27FC236}">
              <a16:creationId xmlns:a16="http://schemas.microsoft.com/office/drawing/2014/main" id="{8B4EB804-1879-455A-AE68-26BC9925FA78}"/>
            </a:ext>
          </a:extLst>
        </xdr:cNvPr>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135" name="直線コネクタ 134">
          <a:extLst>
            <a:ext uri="{FF2B5EF4-FFF2-40B4-BE49-F238E27FC236}">
              <a16:creationId xmlns:a16="http://schemas.microsoft.com/office/drawing/2014/main" id="{E74A8B2F-1164-43E3-8A0B-EB6D3A7FED84}"/>
            </a:ext>
          </a:extLst>
        </xdr:cNvPr>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8907</xdr:rowOff>
    </xdr:from>
    <xdr:ext cx="469744" cy="259045"/>
    <xdr:sp macro="" textlink="">
      <xdr:nvSpPr>
        <xdr:cNvPr id="136" name="【体育館・プール】&#10;一人当たり面積平均値テキスト">
          <a:extLst>
            <a:ext uri="{FF2B5EF4-FFF2-40B4-BE49-F238E27FC236}">
              <a16:creationId xmlns:a16="http://schemas.microsoft.com/office/drawing/2014/main" id="{F211AA04-9A4F-4FF1-87E6-AB724F2D3B69}"/>
            </a:ext>
          </a:extLst>
        </xdr:cNvPr>
        <xdr:cNvSpPr txBox="1"/>
      </xdr:nvSpPr>
      <xdr:spPr>
        <a:xfrm>
          <a:off x="10515600" y="10295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137" name="フローチャート: 判断 136">
          <a:extLst>
            <a:ext uri="{FF2B5EF4-FFF2-40B4-BE49-F238E27FC236}">
              <a16:creationId xmlns:a16="http://schemas.microsoft.com/office/drawing/2014/main" id="{3DA265EF-625E-4208-83D7-AE23DDE71181}"/>
            </a:ext>
          </a:extLst>
        </xdr:cNvPr>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138" name="フローチャート: 判断 137">
          <a:extLst>
            <a:ext uri="{FF2B5EF4-FFF2-40B4-BE49-F238E27FC236}">
              <a16:creationId xmlns:a16="http://schemas.microsoft.com/office/drawing/2014/main" id="{1EDCED9D-10DF-4F66-92B1-24D5C9DEE2FE}"/>
            </a:ext>
          </a:extLst>
        </xdr:cNvPr>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139" name="フローチャート: 判断 138">
          <a:extLst>
            <a:ext uri="{FF2B5EF4-FFF2-40B4-BE49-F238E27FC236}">
              <a16:creationId xmlns:a16="http://schemas.microsoft.com/office/drawing/2014/main" id="{6080D27F-44D7-4F8A-92DF-019C8D4368B0}"/>
            </a:ext>
          </a:extLst>
        </xdr:cNvPr>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140" name="フローチャート: 判断 139">
          <a:extLst>
            <a:ext uri="{FF2B5EF4-FFF2-40B4-BE49-F238E27FC236}">
              <a16:creationId xmlns:a16="http://schemas.microsoft.com/office/drawing/2014/main" id="{BCAEF133-AEF7-44E2-8A1E-E3A0C11FD609}"/>
            </a:ext>
          </a:extLst>
        </xdr:cNvPr>
        <xdr:cNvSpPr/>
      </xdr:nvSpPr>
      <xdr:spPr>
        <a:xfrm>
          <a:off x="7810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141" name="フローチャート: 判断 140">
          <a:extLst>
            <a:ext uri="{FF2B5EF4-FFF2-40B4-BE49-F238E27FC236}">
              <a16:creationId xmlns:a16="http://schemas.microsoft.com/office/drawing/2014/main" id="{1A712F8B-EDF8-4A9E-8393-723FC393E885}"/>
            </a:ext>
          </a:extLst>
        </xdr:cNvPr>
        <xdr:cNvSpPr/>
      </xdr:nvSpPr>
      <xdr:spPr>
        <a:xfrm>
          <a:off x="6921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57BBF49-DFEA-4C14-A152-E9A28232B2D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AE5C5735-0149-4BF0-B63D-6FBAD41943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D87BF9F2-114C-421B-B4C9-C4F4C48A278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2222B770-05EC-4E3E-960C-3C7403CE858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A8688BCF-5E76-49DA-BC5B-5F57437E4C3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161290</xdr:rowOff>
    </xdr:from>
    <xdr:to>
      <xdr:col>55</xdr:col>
      <xdr:colOff>50800</xdr:colOff>
      <xdr:row>62</xdr:row>
      <xdr:rowOff>91440</xdr:rowOff>
    </xdr:to>
    <xdr:sp macro="" textlink="">
      <xdr:nvSpPr>
        <xdr:cNvPr id="147" name="楕円 146">
          <a:extLst>
            <a:ext uri="{FF2B5EF4-FFF2-40B4-BE49-F238E27FC236}">
              <a16:creationId xmlns:a16="http://schemas.microsoft.com/office/drawing/2014/main" id="{049B6310-4CC0-40B7-90A4-0175DED373BF}"/>
            </a:ext>
          </a:extLst>
        </xdr:cNvPr>
        <xdr:cNvSpPr/>
      </xdr:nvSpPr>
      <xdr:spPr>
        <a:xfrm>
          <a:off x="10426700" y="1061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139717</xdr:rowOff>
    </xdr:from>
    <xdr:ext cx="469744" cy="259045"/>
    <xdr:sp macro="" textlink="">
      <xdr:nvSpPr>
        <xdr:cNvPr id="148" name="【体育館・プール】&#10;一人当たり面積該当値テキスト">
          <a:extLst>
            <a:ext uri="{FF2B5EF4-FFF2-40B4-BE49-F238E27FC236}">
              <a16:creationId xmlns:a16="http://schemas.microsoft.com/office/drawing/2014/main" id="{3A4BD2BC-C227-4B01-A603-3110BE634F1A}"/>
            </a:ext>
          </a:extLst>
        </xdr:cNvPr>
        <xdr:cNvSpPr txBox="1"/>
      </xdr:nvSpPr>
      <xdr:spPr>
        <a:xfrm>
          <a:off x="10515600" y="1059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167640</xdr:rowOff>
    </xdr:from>
    <xdr:to>
      <xdr:col>50</xdr:col>
      <xdr:colOff>165100</xdr:colOff>
      <xdr:row>62</xdr:row>
      <xdr:rowOff>97790</xdr:rowOff>
    </xdr:to>
    <xdr:sp macro="" textlink="">
      <xdr:nvSpPr>
        <xdr:cNvPr id="149" name="楕円 148">
          <a:extLst>
            <a:ext uri="{FF2B5EF4-FFF2-40B4-BE49-F238E27FC236}">
              <a16:creationId xmlns:a16="http://schemas.microsoft.com/office/drawing/2014/main" id="{85731501-79AB-4C33-8E76-0B740DEEAB31}"/>
            </a:ext>
          </a:extLst>
        </xdr:cNvPr>
        <xdr:cNvSpPr/>
      </xdr:nvSpPr>
      <xdr:spPr>
        <a:xfrm>
          <a:off x="9588500" y="106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40640</xdr:rowOff>
    </xdr:from>
    <xdr:to>
      <xdr:col>55</xdr:col>
      <xdr:colOff>0</xdr:colOff>
      <xdr:row>62</xdr:row>
      <xdr:rowOff>46990</xdr:rowOff>
    </xdr:to>
    <xdr:cxnSp macro="">
      <xdr:nvCxnSpPr>
        <xdr:cNvPr id="150" name="直線コネクタ 149">
          <a:extLst>
            <a:ext uri="{FF2B5EF4-FFF2-40B4-BE49-F238E27FC236}">
              <a16:creationId xmlns:a16="http://schemas.microsoft.com/office/drawing/2014/main" id="{7BE4234F-A371-4761-81F3-4553213B1AC8}"/>
            </a:ext>
          </a:extLst>
        </xdr:cNvPr>
        <xdr:cNvCxnSpPr/>
      </xdr:nvCxnSpPr>
      <xdr:spPr>
        <a:xfrm flipV="1">
          <a:off x="9639300" y="1067054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2540</xdr:rowOff>
    </xdr:from>
    <xdr:to>
      <xdr:col>46</xdr:col>
      <xdr:colOff>38100</xdr:colOff>
      <xdr:row>62</xdr:row>
      <xdr:rowOff>104140</xdr:rowOff>
    </xdr:to>
    <xdr:sp macro="" textlink="">
      <xdr:nvSpPr>
        <xdr:cNvPr id="151" name="楕円 150">
          <a:extLst>
            <a:ext uri="{FF2B5EF4-FFF2-40B4-BE49-F238E27FC236}">
              <a16:creationId xmlns:a16="http://schemas.microsoft.com/office/drawing/2014/main" id="{3F10E7F1-779B-4F91-87EA-C180CEB26C94}"/>
            </a:ext>
          </a:extLst>
        </xdr:cNvPr>
        <xdr:cNvSpPr/>
      </xdr:nvSpPr>
      <xdr:spPr>
        <a:xfrm>
          <a:off x="8699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46990</xdr:rowOff>
    </xdr:from>
    <xdr:to>
      <xdr:col>50</xdr:col>
      <xdr:colOff>114300</xdr:colOff>
      <xdr:row>62</xdr:row>
      <xdr:rowOff>53340</xdr:rowOff>
    </xdr:to>
    <xdr:cxnSp macro="">
      <xdr:nvCxnSpPr>
        <xdr:cNvPr id="152" name="直線コネクタ 151">
          <a:extLst>
            <a:ext uri="{FF2B5EF4-FFF2-40B4-BE49-F238E27FC236}">
              <a16:creationId xmlns:a16="http://schemas.microsoft.com/office/drawing/2014/main" id="{4A1D1A4D-612C-4CBE-90CB-2AF7E5E5A6B8}"/>
            </a:ext>
          </a:extLst>
        </xdr:cNvPr>
        <xdr:cNvCxnSpPr/>
      </xdr:nvCxnSpPr>
      <xdr:spPr>
        <a:xfrm flipV="1">
          <a:off x="8750300" y="1067689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7620</xdr:rowOff>
    </xdr:from>
    <xdr:to>
      <xdr:col>41</xdr:col>
      <xdr:colOff>101600</xdr:colOff>
      <xdr:row>62</xdr:row>
      <xdr:rowOff>109220</xdr:rowOff>
    </xdr:to>
    <xdr:sp macro="" textlink="">
      <xdr:nvSpPr>
        <xdr:cNvPr id="153" name="楕円 152">
          <a:extLst>
            <a:ext uri="{FF2B5EF4-FFF2-40B4-BE49-F238E27FC236}">
              <a16:creationId xmlns:a16="http://schemas.microsoft.com/office/drawing/2014/main" id="{788182D4-5582-45F5-B2AA-D619D8F8D873}"/>
            </a:ext>
          </a:extLst>
        </xdr:cNvPr>
        <xdr:cNvSpPr/>
      </xdr:nvSpPr>
      <xdr:spPr>
        <a:xfrm>
          <a:off x="7810500" y="106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53340</xdr:rowOff>
    </xdr:from>
    <xdr:to>
      <xdr:col>45</xdr:col>
      <xdr:colOff>177800</xdr:colOff>
      <xdr:row>62</xdr:row>
      <xdr:rowOff>58420</xdr:rowOff>
    </xdr:to>
    <xdr:cxnSp macro="">
      <xdr:nvCxnSpPr>
        <xdr:cNvPr id="154" name="直線コネクタ 153">
          <a:extLst>
            <a:ext uri="{FF2B5EF4-FFF2-40B4-BE49-F238E27FC236}">
              <a16:creationId xmlns:a16="http://schemas.microsoft.com/office/drawing/2014/main" id="{FF91E6FB-172E-4C9D-8CEC-B3F519427716}"/>
            </a:ext>
          </a:extLst>
        </xdr:cNvPr>
        <xdr:cNvCxnSpPr/>
      </xdr:nvCxnSpPr>
      <xdr:spPr>
        <a:xfrm flipV="1">
          <a:off x="7861300" y="1068324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15240</xdr:rowOff>
    </xdr:from>
    <xdr:to>
      <xdr:col>36</xdr:col>
      <xdr:colOff>165100</xdr:colOff>
      <xdr:row>62</xdr:row>
      <xdr:rowOff>116840</xdr:rowOff>
    </xdr:to>
    <xdr:sp macro="" textlink="">
      <xdr:nvSpPr>
        <xdr:cNvPr id="155" name="楕円 154">
          <a:extLst>
            <a:ext uri="{FF2B5EF4-FFF2-40B4-BE49-F238E27FC236}">
              <a16:creationId xmlns:a16="http://schemas.microsoft.com/office/drawing/2014/main" id="{37167354-CCE3-44C8-AE31-F0F9F54C09A1}"/>
            </a:ext>
          </a:extLst>
        </xdr:cNvPr>
        <xdr:cNvSpPr/>
      </xdr:nvSpPr>
      <xdr:spPr>
        <a:xfrm>
          <a:off x="6921500" y="1064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58420</xdr:rowOff>
    </xdr:from>
    <xdr:to>
      <xdr:col>41</xdr:col>
      <xdr:colOff>50800</xdr:colOff>
      <xdr:row>62</xdr:row>
      <xdr:rowOff>66040</xdr:rowOff>
    </xdr:to>
    <xdr:cxnSp macro="">
      <xdr:nvCxnSpPr>
        <xdr:cNvPr id="156" name="直線コネクタ 155">
          <a:extLst>
            <a:ext uri="{FF2B5EF4-FFF2-40B4-BE49-F238E27FC236}">
              <a16:creationId xmlns:a16="http://schemas.microsoft.com/office/drawing/2014/main" id="{E7F05E48-AC5E-489B-BAD3-8DB6F1260547}"/>
            </a:ext>
          </a:extLst>
        </xdr:cNvPr>
        <xdr:cNvCxnSpPr/>
      </xdr:nvCxnSpPr>
      <xdr:spPr>
        <a:xfrm flipV="1">
          <a:off x="6972300" y="10688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139717</xdr:rowOff>
    </xdr:from>
    <xdr:ext cx="469744" cy="259045"/>
    <xdr:sp macro="" textlink="">
      <xdr:nvSpPr>
        <xdr:cNvPr id="157" name="n_1aveValue【体育館・プール】&#10;一人当たり面積">
          <a:extLst>
            <a:ext uri="{FF2B5EF4-FFF2-40B4-BE49-F238E27FC236}">
              <a16:creationId xmlns:a16="http://schemas.microsoft.com/office/drawing/2014/main" id="{8BE06B5F-3BEB-447E-A340-21E9C1D64D21}"/>
            </a:ext>
          </a:extLst>
        </xdr:cNvPr>
        <xdr:cNvSpPr txBox="1"/>
      </xdr:nvSpPr>
      <xdr:spPr>
        <a:xfrm>
          <a:off x="93917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152417</xdr:rowOff>
    </xdr:from>
    <xdr:ext cx="469744" cy="259045"/>
    <xdr:sp macro="" textlink="">
      <xdr:nvSpPr>
        <xdr:cNvPr id="158" name="n_2aveValue【体育館・プール】&#10;一人当たり面積">
          <a:extLst>
            <a:ext uri="{FF2B5EF4-FFF2-40B4-BE49-F238E27FC236}">
              <a16:creationId xmlns:a16="http://schemas.microsoft.com/office/drawing/2014/main" id="{8A1CFC18-4172-477B-B09B-D9BCD7D48097}"/>
            </a:ext>
          </a:extLst>
        </xdr:cNvPr>
        <xdr:cNvSpPr txBox="1"/>
      </xdr:nvSpPr>
      <xdr:spPr>
        <a:xfrm>
          <a:off x="8515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161307</xdr:rowOff>
    </xdr:from>
    <xdr:ext cx="469744" cy="259045"/>
    <xdr:sp macro="" textlink="">
      <xdr:nvSpPr>
        <xdr:cNvPr id="159" name="n_3aveValue【体育館・プール】&#10;一人当たり面積">
          <a:extLst>
            <a:ext uri="{FF2B5EF4-FFF2-40B4-BE49-F238E27FC236}">
              <a16:creationId xmlns:a16="http://schemas.microsoft.com/office/drawing/2014/main" id="{9D555DC8-C14E-4B38-96A7-27E87981F0A1}"/>
            </a:ext>
          </a:extLst>
        </xdr:cNvPr>
        <xdr:cNvSpPr txBox="1"/>
      </xdr:nvSpPr>
      <xdr:spPr>
        <a:xfrm>
          <a:off x="7626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7637</xdr:rowOff>
    </xdr:from>
    <xdr:ext cx="469744" cy="259045"/>
    <xdr:sp macro="" textlink="">
      <xdr:nvSpPr>
        <xdr:cNvPr id="160" name="n_4aveValue【体育館・プール】&#10;一人当たり面積">
          <a:extLst>
            <a:ext uri="{FF2B5EF4-FFF2-40B4-BE49-F238E27FC236}">
              <a16:creationId xmlns:a16="http://schemas.microsoft.com/office/drawing/2014/main" id="{5A18537B-F6BC-46B4-BAC2-D71AF501562C}"/>
            </a:ext>
          </a:extLst>
        </xdr:cNvPr>
        <xdr:cNvSpPr txBox="1"/>
      </xdr:nvSpPr>
      <xdr:spPr>
        <a:xfrm>
          <a:off x="6737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88917</xdr:rowOff>
    </xdr:from>
    <xdr:ext cx="469744" cy="259045"/>
    <xdr:sp macro="" textlink="">
      <xdr:nvSpPr>
        <xdr:cNvPr id="161" name="n_1mainValue【体育館・プール】&#10;一人当たり面積">
          <a:extLst>
            <a:ext uri="{FF2B5EF4-FFF2-40B4-BE49-F238E27FC236}">
              <a16:creationId xmlns:a16="http://schemas.microsoft.com/office/drawing/2014/main" id="{74052918-26DA-406F-96E5-FCFC2CEAAC4F}"/>
            </a:ext>
          </a:extLst>
        </xdr:cNvPr>
        <xdr:cNvSpPr txBox="1"/>
      </xdr:nvSpPr>
      <xdr:spPr>
        <a:xfrm>
          <a:off x="9391727" y="1071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95267</xdr:rowOff>
    </xdr:from>
    <xdr:ext cx="469744" cy="259045"/>
    <xdr:sp macro="" textlink="">
      <xdr:nvSpPr>
        <xdr:cNvPr id="162" name="n_2mainValue【体育館・プール】&#10;一人当たり面積">
          <a:extLst>
            <a:ext uri="{FF2B5EF4-FFF2-40B4-BE49-F238E27FC236}">
              <a16:creationId xmlns:a16="http://schemas.microsoft.com/office/drawing/2014/main" id="{C1D19C15-C762-4727-90CD-23BDCC74C2A3}"/>
            </a:ext>
          </a:extLst>
        </xdr:cNvPr>
        <xdr:cNvSpPr txBox="1"/>
      </xdr:nvSpPr>
      <xdr:spPr>
        <a:xfrm>
          <a:off x="8515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100347</xdr:rowOff>
    </xdr:from>
    <xdr:ext cx="469744" cy="259045"/>
    <xdr:sp macro="" textlink="">
      <xdr:nvSpPr>
        <xdr:cNvPr id="163" name="n_3mainValue【体育館・プール】&#10;一人当たり面積">
          <a:extLst>
            <a:ext uri="{FF2B5EF4-FFF2-40B4-BE49-F238E27FC236}">
              <a16:creationId xmlns:a16="http://schemas.microsoft.com/office/drawing/2014/main" id="{0C2A8E9E-0921-461F-9072-6C4A2DBB1BC8}"/>
            </a:ext>
          </a:extLst>
        </xdr:cNvPr>
        <xdr:cNvSpPr txBox="1"/>
      </xdr:nvSpPr>
      <xdr:spPr>
        <a:xfrm>
          <a:off x="7626427"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107967</xdr:rowOff>
    </xdr:from>
    <xdr:ext cx="469744" cy="259045"/>
    <xdr:sp macro="" textlink="">
      <xdr:nvSpPr>
        <xdr:cNvPr id="164" name="n_4mainValue【体育館・プール】&#10;一人当たり面積">
          <a:extLst>
            <a:ext uri="{FF2B5EF4-FFF2-40B4-BE49-F238E27FC236}">
              <a16:creationId xmlns:a16="http://schemas.microsoft.com/office/drawing/2014/main" id="{020F02F3-4364-4482-B28F-834C0B0EF654}"/>
            </a:ext>
          </a:extLst>
        </xdr:cNvPr>
        <xdr:cNvSpPr txBox="1"/>
      </xdr:nvSpPr>
      <xdr:spPr>
        <a:xfrm>
          <a:off x="67374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A16A9878-6763-4E2F-A25F-4C8FCB0E40D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F50159E1-C038-4FC9-916E-2C8C5304A71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111E9111-6C7B-480F-A1CA-801EEE17B31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EADCABCA-B6F7-46B2-A09E-7D5B80D5903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C34BC87F-A119-41AE-ABDF-A7719237B59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5463515D-835D-428E-820A-12934A14951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A3AA003C-88EE-4259-9095-41475A26701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14643F77-9890-495A-80B6-E724B3682A1F}"/>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B683C0FC-8EB6-4E8D-B006-F5E2134B635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A7FD4A8F-000B-4BF2-9BAF-F3F86F3430E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3C0A59F7-90F8-48C9-827B-03B713B20EE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5734A613-E0A0-487C-93EB-B22B192CB8C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20E79679-0DEE-42D1-86BE-F248270D7DF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22DDE817-8593-4773-8F28-EB520F7D05C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10AC9EF6-F4F8-4D47-ACD3-C9264ADC8E8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EBAC7859-B29A-4561-A890-DBE12443FF4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79429DC2-0880-4074-9A9C-176FE9F00F6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A1F19BF0-2236-475B-AF8E-E2E06287D9D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955265F8-5FB9-4168-9E8E-ADFE7514059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F5263E96-EFEB-45F6-AF90-918FBE8E0F4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9DAEA23A-F0E2-441E-9E2E-DD3E5CF258B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E75F3DA2-CC5E-4EBF-936A-B2671D219C7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4606CA01-A9CC-45A5-B9B5-382B96DB5F1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FDA21753-DFBD-4C6C-8C69-6E3CF1883E4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a:extLst>
            <a:ext uri="{FF2B5EF4-FFF2-40B4-BE49-F238E27FC236}">
              <a16:creationId xmlns:a16="http://schemas.microsoft.com/office/drawing/2014/main" id="{E6237971-4B4D-4617-9EC4-0BB8C6A295A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a:extLst>
            <a:ext uri="{FF2B5EF4-FFF2-40B4-BE49-F238E27FC236}">
              <a16:creationId xmlns:a16="http://schemas.microsoft.com/office/drawing/2014/main" id="{3315FAB7-5A9D-4EA3-8919-2EF14758506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a:extLst>
            <a:ext uri="{FF2B5EF4-FFF2-40B4-BE49-F238E27FC236}">
              <a16:creationId xmlns:a16="http://schemas.microsoft.com/office/drawing/2014/main" id="{1DC93E69-3237-4930-B292-B38AC51DBF6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2" name="直線コネクタ 191">
          <a:extLst>
            <a:ext uri="{FF2B5EF4-FFF2-40B4-BE49-F238E27FC236}">
              <a16:creationId xmlns:a16="http://schemas.microsoft.com/office/drawing/2014/main" id="{8A9BF7E0-1CE5-402A-9259-16E812CB074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3" name="テキスト ボックス 192">
          <a:extLst>
            <a:ext uri="{FF2B5EF4-FFF2-40B4-BE49-F238E27FC236}">
              <a16:creationId xmlns:a16="http://schemas.microsoft.com/office/drawing/2014/main" id="{71C733E6-3A3F-46A1-AC2C-3A61ACB3669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4" name="直線コネクタ 193">
          <a:extLst>
            <a:ext uri="{FF2B5EF4-FFF2-40B4-BE49-F238E27FC236}">
              <a16:creationId xmlns:a16="http://schemas.microsoft.com/office/drawing/2014/main" id="{429DF245-A580-4163-844F-9A8DE3FC34E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5" name="テキスト ボックス 194">
          <a:extLst>
            <a:ext uri="{FF2B5EF4-FFF2-40B4-BE49-F238E27FC236}">
              <a16:creationId xmlns:a16="http://schemas.microsoft.com/office/drawing/2014/main" id="{E810ED85-F9FF-4F4F-BECC-6AFCEFDF9F6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6" name="直線コネクタ 195">
          <a:extLst>
            <a:ext uri="{FF2B5EF4-FFF2-40B4-BE49-F238E27FC236}">
              <a16:creationId xmlns:a16="http://schemas.microsoft.com/office/drawing/2014/main" id="{531423E5-BDD0-4436-982E-7FD2201D023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7" name="テキスト ボックス 196">
          <a:extLst>
            <a:ext uri="{FF2B5EF4-FFF2-40B4-BE49-F238E27FC236}">
              <a16:creationId xmlns:a16="http://schemas.microsoft.com/office/drawing/2014/main" id="{EDA253C0-4D26-4DAF-841C-B1CEE86424E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8" name="直線コネクタ 197">
          <a:extLst>
            <a:ext uri="{FF2B5EF4-FFF2-40B4-BE49-F238E27FC236}">
              <a16:creationId xmlns:a16="http://schemas.microsoft.com/office/drawing/2014/main" id="{9659AB1F-686B-416D-9B06-71CBFF7979C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9" name="テキスト ボックス 198">
          <a:extLst>
            <a:ext uri="{FF2B5EF4-FFF2-40B4-BE49-F238E27FC236}">
              <a16:creationId xmlns:a16="http://schemas.microsoft.com/office/drawing/2014/main" id="{7E0BEA26-15AD-4277-8AD3-C9DCD167674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00" name="直線コネクタ 199">
          <a:extLst>
            <a:ext uri="{FF2B5EF4-FFF2-40B4-BE49-F238E27FC236}">
              <a16:creationId xmlns:a16="http://schemas.microsoft.com/office/drawing/2014/main" id="{237E45E7-F6EE-4CC2-8AB2-779F94A8DE3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01" name="テキスト ボックス 200">
          <a:extLst>
            <a:ext uri="{FF2B5EF4-FFF2-40B4-BE49-F238E27FC236}">
              <a16:creationId xmlns:a16="http://schemas.microsoft.com/office/drawing/2014/main" id="{EFB15390-7ACA-40CD-8091-8100F0CAD225}"/>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a:extLst>
            <a:ext uri="{FF2B5EF4-FFF2-40B4-BE49-F238E27FC236}">
              <a16:creationId xmlns:a16="http://schemas.microsoft.com/office/drawing/2014/main" id="{2C6639A7-3BFA-43CC-97E5-46E2A7CA6AB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3" name="テキスト ボックス 202">
          <a:extLst>
            <a:ext uri="{FF2B5EF4-FFF2-40B4-BE49-F238E27FC236}">
              <a16:creationId xmlns:a16="http://schemas.microsoft.com/office/drawing/2014/main" id="{0230BE3E-3B96-4F3F-A936-C64238AC2E5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4" name="【市民会館】&#10;有形固定資産減価償却率グラフ枠">
          <a:extLst>
            <a:ext uri="{FF2B5EF4-FFF2-40B4-BE49-F238E27FC236}">
              <a16:creationId xmlns:a16="http://schemas.microsoft.com/office/drawing/2014/main" id="{B34BB688-AE64-49B9-8D50-A35B8191AAB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144780</xdr:rowOff>
    </xdr:to>
    <xdr:cxnSp macro="">
      <xdr:nvCxnSpPr>
        <xdr:cNvPr id="205" name="直線コネクタ 204">
          <a:extLst>
            <a:ext uri="{FF2B5EF4-FFF2-40B4-BE49-F238E27FC236}">
              <a16:creationId xmlns:a16="http://schemas.microsoft.com/office/drawing/2014/main" id="{6CF00BD2-0EEC-4EF5-B67D-1886F736BF00}"/>
            </a:ext>
          </a:extLst>
        </xdr:cNvPr>
        <xdr:cNvCxnSpPr/>
      </xdr:nvCxnSpPr>
      <xdr:spPr>
        <a:xfrm flipV="1">
          <a:off x="4634865" y="17215486"/>
          <a:ext cx="0" cy="144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206" name="【市民会館】&#10;有形固定資産減価償却率最小値テキスト">
          <a:extLst>
            <a:ext uri="{FF2B5EF4-FFF2-40B4-BE49-F238E27FC236}">
              <a16:creationId xmlns:a16="http://schemas.microsoft.com/office/drawing/2014/main" id="{3BEBFE51-4B41-4FC9-ADAA-06B44D0663F8}"/>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207" name="直線コネクタ 206">
          <a:extLst>
            <a:ext uri="{FF2B5EF4-FFF2-40B4-BE49-F238E27FC236}">
              <a16:creationId xmlns:a16="http://schemas.microsoft.com/office/drawing/2014/main" id="{10990D5F-7339-4C48-826A-DFC7E1B24DCA}"/>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208" name="【市民会館】&#10;有形固定資産減価償却率最大値テキスト">
          <a:extLst>
            <a:ext uri="{FF2B5EF4-FFF2-40B4-BE49-F238E27FC236}">
              <a16:creationId xmlns:a16="http://schemas.microsoft.com/office/drawing/2014/main" id="{942087BA-9405-493E-94F4-47F2DA6E1C25}"/>
            </a:ext>
          </a:extLst>
        </xdr:cNvPr>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209" name="直線コネクタ 208">
          <a:extLst>
            <a:ext uri="{FF2B5EF4-FFF2-40B4-BE49-F238E27FC236}">
              <a16:creationId xmlns:a16="http://schemas.microsoft.com/office/drawing/2014/main" id="{04006A84-7B3A-4BA0-8090-FAF244D10ABF}"/>
            </a:ext>
          </a:extLst>
        </xdr:cNvPr>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103522</xdr:rowOff>
    </xdr:from>
    <xdr:ext cx="405111" cy="259045"/>
    <xdr:sp macro="" textlink="">
      <xdr:nvSpPr>
        <xdr:cNvPr id="210" name="【市民会館】&#10;有形固定資産減価償却率平均値テキスト">
          <a:extLst>
            <a:ext uri="{FF2B5EF4-FFF2-40B4-BE49-F238E27FC236}">
              <a16:creationId xmlns:a16="http://schemas.microsoft.com/office/drawing/2014/main" id="{FB84C10E-8604-4085-859D-56CE584B233E}"/>
            </a:ext>
          </a:extLst>
        </xdr:cNvPr>
        <xdr:cNvSpPr txBox="1"/>
      </xdr:nvSpPr>
      <xdr:spPr>
        <a:xfrm>
          <a:off x="4673600" y="1776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80645</xdr:rowOff>
    </xdr:from>
    <xdr:to>
      <xdr:col>24</xdr:col>
      <xdr:colOff>114300</xdr:colOff>
      <xdr:row>105</xdr:row>
      <xdr:rowOff>10795</xdr:rowOff>
    </xdr:to>
    <xdr:sp macro="" textlink="">
      <xdr:nvSpPr>
        <xdr:cNvPr id="211" name="フローチャート: 判断 210">
          <a:extLst>
            <a:ext uri="{FF2B5EF4-FFF2-40B4-BE49-F238E27FC236}">
              <a16:creationId xmlns:a16="http://schemas.microsoft.com/office/drawing/2014/main" id="{0CE8F69F-08ED-4FF1-ADAD-E8383AA4292B}"/>
            </a:ext>
          </a:extLst>
        </xdr:cNvPr>
        <xdr:cNvSpPr/>
      </xdr:nvSpPr>
      <xdr:spPr>
        <a:xfrm>
          <a:off x="4584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44450</xdr:rowOff>
    </xdr:from>
    <xdr:to>
      <xdr:col>20</xdr:col>
      <xdr:colOff>38100</xdr:colOff>
      <xdr:row>104</xdr:row>
      <xdr:rowOff>146050</xdr:rowOff>
    </xdr:to>
    <xdr:sp macro="" textlink="">
      <xdr:nvSpPr>
        <xdr:cNvPr id="212" name="フローチャート: 判断 211">
          <a:extLst>
            <a:ext uri="{FF2B5EF4-FFF2-40B4-BE49-F238E27FC236}">
              <a16:creationId xmlns:a16="http://schemas.microsoft.com/office/drawing/2014/main" id="{797F71C8-65FF-4CC1-B7F0-CB74CDC94989}"/>
            </a:ext>
          </a:extLst>
        </xdr:cNvPr>
        <xdr:cNvSpPr/>
      </xdr:nvSpPr>
      <xdr:spPr>
        <a:xfrm>
          <a:off x="3746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213" name="フローチャート: 判断 212">
          <a:extLst>
            <a:ext uri="{FF2B5EF4-FFF2-40B4-BE49-F238E27FC236}">
              <a16:creationId xmlns:a16="http://schemas.microsoft.com/office/drawing/2014/main" id="{194A7ED5-9A8C-41AF-8B48-A0129E0B87EA}"/>
            </a:ext>
          </a:extLst>
        </xdr:cNvPr>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143511</xdr:rowOff>
    </xdr:from>
    <xdr:to>
      <xdr:col>10</xdr:col>
      <xdr:colOff>165100</xdr:colOff>
      <xdr:row>104</xdr:row>
      <xdr:rowOff>73661</xdr:rowOff>
    </xdr:to>
    <xdr:sp macro="" textlink="">
      <xdr:nvSpPr>
        <xdr:cNvPr id="214" name="フローチャート: 判断 213">
          <a:extLst>
            <a:ext uri="{FF2B5EF4-FFF2-40B4-BE49-F238E27FC236}">
              <a16:creationId xmlns:a16="http://schemas.microsoft.com/office/drawing/2014/main" id="{EA421505-CD77-4C61-9212-929C9B99A7D6}"/>
            </a:ext>
          </a:extLst>
        </xdr:cNvPr>
        <xdr:cNvSpPr/>
      </xdr:nvSpPr>
      <xdr:spPr>
        <a:xfrm>
          <a:off x="1968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215" name="フローチャート: 判断 214">
          <a:extLst>
            <a:ext uri="{FF2B5EF4-FFF2-40B4-BE49-F238E27FC236}">
              <a16:creationId xmlns:a16="http://schemas.microsoft.com/office/drawing/2014/main" id="{982AA746-983A-4D5E-817B-B064A20F0A1C}"/>
            </a:ext>
          </a:extLst>
        </xdr:cNvPr>
        <xdr:cNvSpPr/>
      </xdr:nvSpPr>
      <xdr:spPr>
        <a:xfrm>
          <a:off x="1079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B43C4DD9-C468-4211-AAD0-C24627FCAFE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7B388CE9-8DC5-4F9E-B938-D61B4E8267A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79F93C37-602E-4533-9A0C-8504D8881C6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4B75B099-93E6-4E70-8686-47B9DB5CD21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7555FB4C-0260-45D0-B002-ED9F3564125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27305</xdr:rowOff>
    </xdr:from>
    <xdr:to>
      <xdr:col>24</xdr:col>
      <xdr:colOff>114300</xdr:colOff>
      <xdr:row>107</xdr:row>
      <xdr:rowOff>128905</xdr:rowOff>
    </xdr:to>
    <xdr:sp macro="" textlink="">
      <xdr:nvSpPr>
        <xdr:cNvPr id="221" name="楕円 220">
          <a:extLst>
            <a:ext uri="{FF2B5EF4-FFF2-40B4-BE49-F238E27FC236}">
              <a16:creationId xmlns:a16="http://schemas.microsoft.com/office/drawing/2014/main" id="{28A59BCA-F4F3-479C-8327-07EABFE07891}"/>
            </a:ext>
          </a:extLst>
        </xdr:cNvPr>
        <xdr:cNvSpPr/>
      </xdr:nvSpPr>
      <xdr:spPr>
        <a:xfrm>
          <a:off x="45847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5732</xdr:rowOff>
    </xdr:from>
    <xdr:ext cx="405111" cy="259045"/>
    <xdr:sp macro="" textlink="">
      <xdr:nvSpPr>
        <xdr:cNvPr id="222" name="【市民会館】&#10;有形固定資産減価償却率該当値テキスト">
          <a:extLst>
            <a:ext uri="{FF2B5EF4-FFF2-40B4-BE49-F238E27FC236}">
              <a16:creationId xmlns:a16="http://schemas.microsoft.com/office/drawing/2014/main" id="{5664A03A-F6D4-44B4-A689-3730C4F64694}"/>
            </a:ext>
          </a:extLst>
        </xdr:cNvPr>
        <xdr:cNvSpPr txBox="1"/>
      </xdr:nvSpPr>
      <xdr:spPr>
        <a:xfrm>
          <a:off x="4673600" y="183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2539</xdr:rowOff>
    </xdr:from>
    <xdr:to>
      <xdr:col>20</xdr:col>
      <xdr:colOff>38100</xdr:colOff>
      <xdr:row>107</xdr:row>
      <xdr:rowOff>104139</xdr:rowOff>
    </xdr:to>
    <xdr:sp macro="" textlink="">
      <xdr:nvSpPr>
        <xdr:cNvPr id="223" name="楕円 222">
          <a:extLst>
            <a:ext uri="{FF2B5EF4-FFF2-40B4-BE49-F238E27FC236}">
              <a16:creationId xmlns:a16="http://schemas.microsoft.com/office/drawing/2014/main" id="{67496EB0-4E4D-45D9-9C14-E79DBEA8E734}"/>
            </a:ext>
          </a:extLst>
        </xdr:cNvPr>
        <xdr:cNvSpPr/>
      </xdr:nvSpPr>
      <xdr:spPr>
        <a:xfrm>
          <a:off x="3746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53339</xdr:rowOff>
    </xdr:from>
    <xdr:to>
      <xdr:col>24</xdr:col>
      <xdr:colOff>63500</xdr:colOff>
      <xdr:row>107</xdr:row>
      <xdr:rowOff>78105</xdr:rowOff>
    </xdr:to>
    <xdr:cxnSp macro="">
      <xdr:nvCxnSpPr>
        <xdr:cNvPr id="224" name="直線コネクタ 223">
          <a:extLst>
            <a:ext uri="{FF2B5EF4-FFF2-40B4-BE49-F238E27FC236}">
              <a16:creationId xmlns:a16="http://schemas.microsoft.com/office/drawing/2014/main" id="{AB447C6E-C646-403C-B7C0-ED0C23B946F4}"/>
            </a:ext>
          </a:extLst>
        </xdr:cNvPr>
        <xdr:cNvCxnSpPr/>
      </xdr:nvCxnSpPr>
      <xdr:spPr>
        <a:xfrm>
          <a:off x="3797300" y="18398489"/>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147320</xdr:rowOff>
    </xdr:from>
    <xdr:to>
      <xdr:col>15</xdr:col>
      <xdr:colOff>101600</xdr:colOff>
      <xdr:row>107</xdr:row>
      <xdr:rowOff>77470</xdr:rowOff>
    </xdr:to>
    <xdr:sp macro="" textlink="">
      <xdr:nvSpPr>
        <xdr:cNvPr id="225" name="楕円 224">
          <a:extLst>
            <a:ext uri="{FF2B5EF4-FFF2-40B4-BE49-F238E27FC236}">
              <a16:creationId xmlns:a16="http://schemas.microsoft.com/office/drawing/2014/main" id="{08D67677-FBF8-42F2-8C28-72C759FD9F4B}"/>
            </a:ext>
          </a:extLst>
        </xdr:cNvPr>
        <xdr:cNvSpPr/>
      </xdr:nvSpPr>
      <xdr:spPr>
        <a:xfrm>
          <a:off x="2857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26670</xdr:rowOff>
    </xdr:from>
    <xdr:to>
      <xdr:col>19</xdr:col>
      <xdr:colOff>177800</xdr:colOff>
      <xdr:row>107</xdr:row>
      <xdr:rowOff>53339</xdr:rowOff>
    </xdr:to>
    <xdr:cxnSp macro="">
      <xdr:nvCxnSpPr>
        <xdr:cNvPr id="226" name="直線コネクタ 225">
          <a:extLst>
            <a:ext uri="{FF2B5EF4-FFF2-40B4-BE49-F238E27FC236}">
              <a16:creationId xmlns:a16="http://schemas.microsoft.com/office/drawing/2014/main" id="{30011467-3F0F-4964-9B75-97AE334966B7}"/>
            </a:ext>
          </a:extLst>
        </xdr:cNvPr>
        <xdr:cNvCxnSpPr/>
      </xdr:nvCxnSpPr>
      <xdr:spPr>
        <a:xfrm>
          <a:off x="2908300" y="183718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107314</xdr:rowOff>
    </xdr:from>
    <xdr:to>
      <xdr:col>10</xdr:col>
      <xdr:colOff>165100</xdr:colOff>
      <xdr:row>107</xdr:row>
      <xdr:rowOff>37464</xdr:rowOff>
    </xdr:to>
    <xdr:sp macro="" textlink="">
      <xdr:nvSpPr>
        <xdr:cNvPr id="227" name="楕円 226">
          <a:extLst>
            <a:ext uri="{FF2B5EF4-FFF2-40B4-BE49-F238E27FC236}">
              <a16:creationId xmlns:a16="http://schemas.microsoft.com/office/drawing/2014/main" id="{1586647D-C519-433D-8800-4AFA5BA6BFFC}"/>
            </a:ext>
          </a:extLst>
        </xdr:cNvPr>
        <xdr:cNvSpPr/>
      </xdr:nvSpPr>
      <xdr:spPr>
        <a:xfrm>
          <a:off x="1968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158114</xdr:rowOff>
    </xdr:from>
    <xdr:to>
      <xdr:col>15</xdr:col>
      <xdr:colOff>50800</xdr:colOff>
      <xdr:row>107</xdr:row>
      <xdr:rowOff>26670</xdr:rowOff>
    </xdr:to>
    <xdr:cxnSp macro="">
      <xdr:nvCxnSpPr>
        <xdr:cNvPr id="228" name="直線コネクタ 227">
          <a:extLst>
            <a:ext uri="{FF2B5EF4-FFF2-40B4-BE49-F238E27FC236}">
              <a16:creationId xmlns:a16="http://schemas.microsoft.com/office/drawing/2014/main" id="{68DF6C14-820E-495E-B0C1-7A2ED888A294}"/>
            </a:ext>
          </a:extLst>
        </xdr:cNvPr>
        <xdr:cNvCxnSpPr/>
      </xdr:nvCxnSpPr>
      <xdr:spPr>
        <a:xfrm>
          <a:off x="2019300" y="183318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59689</xdr:rowOff>
    </xdr:from>
    <xdr:to>
      <xdr:col>6</xdr:col>
      <xdr:colOff>38100</xdr:colOff>
      <xdr:row>106</xdr:row>
      <xdr:rowOff>161289</xdr:rowOff>
    </xdr:to>
    <xdr:sp macro="" textlink="">
      <xdr:nvSpPr>
        <xdr:cNvPr id="229" name="楕円 228">
          <a:extLst>
            <a:ext uri="{FF2B5EF4-FFF2-40B4-BE49-F238E27FC236}">
              <a16:creationId xmlns:a16="http://schemas.microsoft.com/office/drawing/2014/main" id="{8244ACCE-1609-4117-816B-7342C99B3921}"/>
            </a:ext>
          </a:extLst>
        </xdr:cNvPr>
        <xdr:cNvSpPr/>
      </xdr:nvSpPr>
      <xdr:spPr>
        <a:xfrm>
          <a:off x="1079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110489</xdr:rowOff>
    </xdr:from>
    <xdr:to>
      <xdr:col>10</xdr:col>
      <xdr:colOff>114300</xdr:colOff>
      <xdr:row>106</xdr:row>
      <xdr:rowOff>158114</xdr:rowOff>
    </xdr:to>
    <xdr:cxnSp macro="">
      <xdr:nvCxnSpPr>
        <xdr:cNvPr id="230" name="直線コネクタ 229">
          <a:extLst>
            <a:ext uri="{FF2B5EF4-FFF2-40B4-BE49-F238E27FC236}">
              <a16:creationId xmlns:a16="http://schemas.microsoft.com/office/drawing/2014/main" id="{85D342EF-C2DC-4AE0-A235-F566CC82932B}"/>
            </a:ext>
          </a:extLst>
        </xdr:cNvPr>
        <xdr:cNvCxnSpPr/>
      </xdr:nvCxnSpPr>
      <xdr:spPr>
        <a:xfrm>
          <a:off x="1130300" y="182841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162577</xdr:rowOff>
    </xdr:from>
    <xdr:ext cx="405111" cy="259045"/>
    <xdr:sp macro="" textlink="">
      <xdr:nvSpPr>
        <xdr:cNvPr id="231" name="n_1aveValue【市民会館】&#10;有形固定資産減価償却率">
          <a:extLst>
            <a:ext uri="{FF2B5EF4-FFF2-40B4-BE49-F238E27FC236}">
              <a16:creationId xmlns:a16="http://schemas.microsoft.com/office/drawing/2014/main" id="{A64A243A-1447-4729-BCA9-1773D09CDE49}"/>
            </a:ext>
          </a:extLst>
        </xdr:cNvPr>
        <xdr:cNvSpPr txBox="1"/>
      </xdr:nvSpPr>
      <xdr:spPr>
        <a:xfrm>
          <a:off x="35820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135907</xdr:rowOff>
    </xdr:from>
    <xdr:ext cx="405111" cy="259045"/>
    <xdr:sp macro="" textlink="">
      <xdr:nvSpPr>
        <xdr:cNvPr id="232" name="n_2aveValue【市民会館】&#10;有形固定資産減価償却率">
          <a:extLst>
            <a:ext uri="{FF2B5EF4-FFF2-40B4-BE49-F238E27FC236}">
              <a16:creationId xmlns:a16="http://schemas.microsoft.com/office/drawing/2014/main" id="{6C7009E5-76D8-49C0-91F5-910AD2D4A00E}"/>
            </a:ext>
          </a:extLst>
        </xdr:cNvPr>
        <xdr:cNvSpPr txBox="1"/>
      </xdr:nvSpPr>
      <xdr:spPr>
        <a:xfrm>
          <a:off x="2705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90188</xdr:rowOff>
    </xdr:from>
    <xdr:ext cx="405111" cy="259045"/>
    <xdr:sp macro="" textlink="">
      <xdr:nvSpPr>
        <xdr:cNvPr id="233" name="n_3aveValue【市民会館】&#10;有形固定資産減価償却率">
          <a:extLst>
            <a:ext uri="{FF2B5EF4-FFF2-40B4-BE49-F238E27FC236}">
              <a16:creationId xmlns:a16="http://schemas.microsoft.com/office/drawing/2014/main" id="{6217FDAB-04F8-4212-8010-FFB2818B0B50}"/>
            </a:ext>
          </a:extLst>
        </xdr:cNvPr>
        <xdr:cNvSpPr txBox="1"/>
      </xdr:nvSpPr>
      <xdr:spPr>
        <a:xfrm>
          <a:off x="1816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88282</xdr:rowOff>
    </xdr:from>
    <xdr:ext cx="405111" cy="259045"/>
    <xdr:sp macro="" textlink="">
      <xdr:nvSpPr>
        <xdr:cNvPr id="234" name="n_4aveValue【市民会館】&#10;有形固定資産減価償却率">
          <a:extLst>
            <a:ext uri="{FF2B5EF4-FFF2-40B4-BE49-F238E27FC236}">
              <a16:creationId xmlns:a16="http://schemas.microsoft.com/office/drawing/2014/main" id="{AA91EBF5-7664-468C-8768-E37DD72B0D8F}"/>
            </a:ext>
          </a:extLst>
        </xdr:cNvPr>
        <xdr:cNvSpPr txBox="1"/>
      </xdr:nvSpPr>
      <xdr:spPr>
        <a:xfrm>
          <a:off x="927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95266</xdr:rowOff>
    </xdr:from>
    <xdr:ext cx="405111" cy="259045"/>
    <xdr:sp macro="" textlink="">
      <xdr:nvSpPr>
        <xdr:cNvPr id="235" name="n_1mainValue【市民会館】&#10;有形固定資産減価償却率">
          <a:extLst>
            <a:ext uri="{FF2B5EF4-FFF2-40B4-BE49-F238E27FC236}">
              <a16:creationId xmlns:a16="http://schemas.microsoft.com/office/drawing/2014/main" id="{09FB781F-6C16-4A90-B950-458AB2733BBD}"/>
            </a:ext>
          </a:extLst>
        </xdr:cNvPr>
        <xdr:cNvSpPr txBox="1"/>
      </xdr:nvSpPr>
      <xdr:spPr>
        <a:xfrm>
          <a:off x="35820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68597</xdr:rowOff>
    </xdr:from>
    <xdr:ext cx="405111" cy="259045"/>
    <xdr:sp macro="" textlink="">
      <xdr:nvSpPr>
        <xdr:cNvPr id="236" name="n_2mainValue【市民会館】&#10;有形固定資産減価償却率">
          <a:extLst>
            <a:ext uri="{FF2B5EF4-FFF2-40B4-BE49-F238E27FC236}">
              <a16:creationId xmlns:a16="http://schemas.microsoft.com/office/drawing/2014/main" id="{0321898E-C002-4DD2-9D92-E8462523CA38}"/>
            </a:ext>
          </a:extLst>
        </xdr:cNvPr>
        <xdr:cNvSpPr txBox="1"/>
      </xdr:nvSpPr>
      <xdr:spPr>
        <a:xfrm>
          <a:off x="2705744"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28591</xdr:rowOff>
    </xdr:from>
    <xdr:ext cx="405111" cy="259045"/>
    <xdr:sp macro="" textlink="">
      <xdr:nvSpPr>
        <xdr:cNvPr id="237" name="n_3mainValue【市民会館】&#10;有形固定資産減価償却率">
          <a:extLst>
            <a:ext uri="{FF2B5EF4-FFF2-40B4-BE49-F238E27FC236}">
              <a16:creationId xmlns:a16="http://schemas.microsoft.com/office/drawing/2014/main" id="{E461076C-2027-460A-9640-56742BC7D901}"/>
            </a:ext>
          </a:extLst>
        </xdr:cNvPr>
        <xdr:cNvSpPr txBox="1"/>
      </xdr:nvSpPr>
      <xdr:spPr>
        <a:xfrm>
          <a:off x="18167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152416</xdr:rowOff>
    </xdr:from>
    <xdr:ext cx="405111" cy="259045"/>
    <xdr:sp macro="" textlink="">
      <xdr:nvSpPr>
        <xdr:cNvPr id="238" name="n_4mainValue【市民会館】&#10;有形固定資産減価償却率">
          <a:extLst>
            <a:ext uri="{FF2B5EF4-FFF2-40B4-BE49-F238E27FC236}">
              <a16:creationId xmlns:a16="http://schemas.microsoft.com/office/drawing/2014/main" id="{A4DBD5B1-3AAC-4A18-8EF0-5FB85D847CE3}"/>
            </a:ext>
          </a:extLst>
        </xdr:cNvPr>
        <xdr:cNvSpPr txBox="1"/>
      </xdr:nvSpPr>
      <xdr:spPr>
        <a:xfrm>
          <a:off x="927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9" name="正方形/長方形 238">
          <a:extLst>
            <a:ext uri="{FF2B5EF4-FFF2-40B4-BE49-F238E27FC236}">
              <a16:creationId xmlns:a16="http://schemas.microsoft.com/office/drawing/2014/main" id="{9ECA2BC6-C389-4280-8F71-5FC88EF519E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0" name="正方形/長方形 239">
          <a:extLst>
            <a:ext uri="{FF2B5EF4-FFF2-40B4-BE49-F238E27FC236}">
              <a16:creationId xmlns:a16="http://schemas.microsoft.com/office/drawing/2014/main" id="{833E948F-9618-410A-9907-31CC92C8F2C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1" name="正方形/長方形 240">
          <a:extLst>
            <a:ext uri="{FF2B5EF4-FFF2-40B4-BE49-F238E27FC236}">
              <a16:creationId xmlns:a16="http://schemas.microsoft.com/office/drawing/2014/main" id="{7B6BCDB9-A1FB-4019-8D5D-9F41A957128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2" name="正方形/長方形 241">
          <a:extLst>
            <a:ext uri="{FF2B5EF4-FFF2-40B4-BE49-F238E27FC236}">
              <a16:creationId xmlns:a16="http://schemas.microsoft.com/office/drawing/2014/main" id="{068300AB-4A41-42FF-854E-AE2437679E3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3" name="正方形/長方形 242">
          <a:extLst>
            <a:ext uri="{FF2B5EF4-FFF2-40B4-BE49-F238E27FC236}">
              <a16:creationId xmlns:a16="http://schemas.microsoft.com/office/drawing/2014/main" id="{3A1A213A-40ED-420E-A744-AE1E40388F1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4" name="正方形/長方形 243">
          <a:extLst>
            <a:ext uri="{FF2B5EF4-FFF2-40B4-BE49-F238E27FC236}">
              <a16:creationId xmlns:a16="http://schemas.microsoft.com/office/drawing/2014/main" id="{3FEC196F-0C6B-4D15-9FE5-331F60D258C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5" name="正方形/長方形 244">
          <a:extLst>
            <a:ext uri="{FF2B5EF4-FFF2-40B4-BE49-F238E27FC236}">
              <a16:creationId xmlns:a16="http://schemas.microsoft.com/office/drawing/2014/main" id="{4F02F754-4CCC-4463-896B-B53A149D603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6" name="正方形/長方形 245">
          <a:extLst>
            <a:ext uri="{FF2B5EF4-FFF2-40B4-BE49-F238E27FC236}">
              <a16:creationId xmlns:a16="http://schemas.microsoft.com/office/drawing/2014/main" id="{C8D4606C-F35C-4B19-8073-36FEE2E5CF4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7" name="テキスト ボックス 246">
          <a:extLst>
            <a:ext uri="{FF2B5EF4-FFF2-40B4-BE49-F238E27FC236}">
              <a16:creationId xmlns:a16="http://schemas.microsoft.com/office/drawing/2014/main" id="{C44A834E-B263-4BE6-94E4-EA16CCF141F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8" name="直線コネクタ 247">
          <a:extLst>
            <a:ext uri="{FF2B5EF4-FFF2-40B4-BE49-F238E27FC236}">
              <a16:creationId xmlns:a16="http://schemas.microsoft.com/office/drawing/2014/main" id="{F1A9A87F-29F3-4FA2-8718-E24D489459B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49" name="直線コネクタ 248">
          <a:extLst>
            <a:ext uri="{FF2B5EF4-FFF2-40B4-BE49-F238E27FC236}">
              <a16:creationId xmlns:a16="http://schemas.microsoft.com/office/drawing/2014/main" id="{FF2AA4AB-7904-444F-9902-4C9DE10F2A2E}"/>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50" name="テキスト ボックス 249">
          <a:extLst>
            <a:ext uri="{FF2B5EF4-FFF2-40B4-BE49-F238E27FC236}">
              <a16:creationId xmlns:a16="http://schemas.microsoft.com/office/drawing/2014/main" id="{C1F46269-096C-46B0-88C3-92DA4874C96A}"/>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51" name="直線コネクタ 250">
          <a:extLst>
            <a:ext uri="{FF2B5EF4-FFF2-40B4-BE49-F238E27FC236}">
              <a16:creationId xmlns:a16="http://schemas.microsoft.com/office/drawing/2014/main" id="{F630E639-89D7-4F03-9C15-F8DCE6673992}"/>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52" name="テキスト ボックス 251">
          <a:extLst>
            <a:ext uri="{FF2B5EF4-FFF2-40B4-BE49-F238E27FC236}">
              <a16:creationId xmlns:a16="http://schemas.microsoft.com/office/drawing/2014/main" id="{2F5B8F06-A6AB-4422-9469-6A184D283C7B}"/>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53" name="直線コネクタ 252">
          <a:extLst>
            <a:ext uri="{FF2B5EF4-FFF2-40B4-BE49-F238E27FC236}">
              <a16:creationId xmlns:a16="http://schemas.microsoft.com/office/drawing/2014/main" id="{0FBB02B5-BDB5-422C-9CA6-8C5B06AE3F2E}"/>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54" name="テキスト ボックス 253">
          <a:extLst>
            <a:ext uri="{FF2B5EF4-FFF2-40B4-BE49-F238E27FC236}">
              <a16:creationId xmlns:a16="http://schemas.microsoft.com/office/drawing/2014/main" id="{E902D3FE-B05B-4C8D-B73F-BE435187A82F}"/>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55" name="直線コネクタ 254">
          <a:extLst>
            <a:ext uri="{FF2B5EF4-FFF2-40B4-BE49-F238E27FC236}">
              <a16:creationId xmlns:a16="http://schemas.microsoft.com/office/drawing/2014/main" id="{DA803242-11CE-46B6-A73B-959CAD8C2889}"/>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56" name="テキスト ボックス 255">
          <a:extLst>
            <a:ext uri="{FF2B5EF4-FFF2-40B4-BE49-F238E27FC236}">
              <a16:creationId xmlns:a16="http://schemas.microsoft.com/office/drawing/2014/main" id="{0A556598-6AC4-4FDA-9D8B-EC8777D97763}"/>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57" name="直線コネクタ 256">
          <a:extLst>
            <a:ext uri="{FF2B5EF4-FFF2-40B4-BE49-F238E27FC236}">
              <a16:creationId xmlns:a16="http://schemas.microsoft.com/office/drawing/2014/main" id="{00CBC973-DDBB-458F-A3A1-55C7DA42796F}"/>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58" name="テキスト ボックス 257">
          <a:extLst>
            <a:ext uri="{FF2B5EF4-FFF2-40B4-BE49-F238E27FC236}">
              <a16:creationId xmlns:a16="http://schemas.microsoft.com/office/drawing/2014/main" id="{384EC8B7-FCC3-44DC-B27D-56201DABC03A}"/>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59" name="直線コネクタ 258">
          <a:extLst>
            <a:ext uri="{FF2B5EF4-FFF2-40B4-BE49-F238E27FC236}">
              <a16:creationId xmlns:a16="http://schemas.microsoft.com/office/drawing/2014/main" id="{6DDEF07D-9CC4-4FB2-A031-050C50A6EE08}"/>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60" name="テキスト ボックス 259">
          <a:extLst>
            <a:ext uri="{FF2B5EF4-FFF2-40B4-BE49-F238E27FC236}">
              <a16:creationId xmlns:a16="http://schemas.microsoft.com/office/drawing/2014/main" id="{168BA7FE-D10A-4585-A18E-DEAAAADF1AA4}"/>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1" name="直線コネクタ 260">
          <a:extLst>
            <a:ext uri="{FF2B5EF4-FFF2-40B4-BE49-F238E27FC236}">
              <a16:creationId xmlns:a16="http://schemas.microsoft.com/office/drawing/2014/main" id="{CAADC8E7-CC4F-4543-B423-89443B006B6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2" name="テキスト ボックス 261">
          <a:extLst>
            <a:ext uri="{FF2B5EF4-FFF2-40B4-BE49-F238E27FC236}">
              <a16:creationId xmlns:a16="http://schemas.microsoft.com/office/drawing/2014/main" id="{0D62C0C6-32BC-4F4F-980F-1D1BECB73DA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3" name="【市民会館】&#10;一人当たり面積グラフ枠">
          <a:extLst>
            <a:ext uri="{FF2B5EF4-FFF2-40B4-BE49-F238E27FC236}">
              <a16:creationId xmlns:a16="http://schemas.microsoft.com/office/drawing/2014/main" id="{C0126BEA-E0E8-4466-B3B5-1376FEAD184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151312</xdr:rowOff>
    </xdr:from>
    <xdr:to>
      <xdr:col>54</xdr:col>
      <xdr:colOff>189865</xdr:colOff>
      <xdr:row>109</xdr:row>
      <xdr:rowOff>1088</xdr:rowOff>
    </xdr:to>
    <xdr:cxnSp macro="">
      <xdr:nvCxnSpPr>
        <xdr:cNvPr id="264" name="直線コネクタ 263">
          <a:extLst>
            <a:ext uri="{FF2B5EF4-FFF2-40B4-BE49-F238E27FC236}">
              <a16:creationId xmlns:a16="http://schemas.microsoft.com/office/drawing/2014/main" id="{C7F3E28D-F50C-4559-A0A0-676DE66B4C05}"/>
            </a:ext>
          </a:extLst>
        </xdr:cNvPr>
        <xdr:cNvCxnSpPr/>
      </xdr:nvCxnSpPr>
      <xdr:spPr>
        <a:xfrm flipV="1">
          <a:off x="10476865" y="17296312"/>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265" name="【市民会館】&#10;一人当たり面積最小値テキスト">
          <a:extLst>
            <a:ext uri="{FF2B5EF4-FFF2-40B4-BE49-F238E27FC236}">
              <a16:creationId xmlns:a16="http://schemas.microsoft.com/office/drawing/2014/main" id="{78DDCB07-2812-40A8-BEEB-B3F5C9AFDDF4}"/>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266" name="直線コネクタ 265">
          <a:extLst>
            <a:ext uri="{FF2B5EF4-FFF2-40B4-BE49-F238E27FC236}">
              <a16:creationId xmlns:a16="http://schemas.microsoft.com/office/drawing/2014/main" id="{D89445DE-4230-499B-A004-CA2A351900D8}"/>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97989</xdr:rowOff>
    </xdr:from>
    <xdr:ext cx="469744" cy="259045"/>
    <xdr:sp macro="" textlink="">
      <xdr:nvSpPr>
        <xdr:cNvPr id="267" name="【市民会館】&#10;一人当たり面積最大値テキスト">
          <a:extLst>
            <a:ext uri="{FF2B5EF4-FFF2-40B4-BE49-F238E27FC236}">
              <a16:creationId xmlns:a16="http://schemas.microsoft.com/office/drawing/2014/main" id="{16E09A29-5DC7-422E-BBCD-5AF12F759766}"/>
            </a:ext>
          </a:extLst>
        </xdr:cNvPr>
        <xdr:cNvSpPr txBox="1"/>
      </xdr:nvSpPr>
      <xdr:spPr>
        <a:xfrm>
          <a:off x="10515600" y="170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151312</xdr:rowOff>
    </xdr:from>
    <xdr:to>
      <xdr:col>55</xdr:col>
      <xdr:colOff>88900</xdr:colOff>
      <xdr:row>100</xdr:row>
      <xdr:rowOff>151312</xdr:rowOff>
    </xdr:to>
    <xdr:cxnSp macro="">
      <xdr:nvCxnSpPr>
        <xdr:cNvPr id="268" name="直線コネクタ 267">
          <a:extLst>
            <a:ext uri="{FF2B5EF4-FFF2-40B4-BE49-F238E27FC236}">
              <a16:creationId xmlns:a16="http://schemas.microsoft.com/office/drawing/2014/main" id="{C8AB52AB-63A1-47B6-91C9-3EFB6054B765}"/>
            </a:ext>
          </a:extLst>
        </xdr:cNvPr>
        <xdr:cNvCxnSpPr/>
      </xdr:nvCxnSpPr>
      <xdr:spPr>
        <a:xfrm>
          <a:off x="10388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65876</xdr:rowOff>
    </xdr:from>
    <xdr:ext cx="469744" cy="259045"/>
    <xdr:sp macro="" textlink="">
      <xdr:nvSpPr>
        <xdr:cNvPr id="269" name="【市民会館】&#10;一人当たり面積平均値テキスト">
          <a:extLst>
            <a:ext uri="{FF2B5EF4-FFF2-40B4-BE49-F238E27FC236}">
              <a16:creationId xmlns:a16="http://schemas.microsoft.com/office/drawing/2014/main" id="{828DD36E-9C2E-4F09-8186-6B07F0A1F26A}"/>
            </a:ext>
          </a:extLst>
        </xdr:cNvPr>
        <xdr:cNvSpPr txBox="1"/>
      </xdr:nvSpPr>
      <xdr:spPr>
        <a:xfrm>
          <a:off x="10515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87449</xdr:rowOff>
    </xdr:from>
    <xdr:to>
      <xdr:col>55</xdr:col>
      <xdr:colOff>50800</xdr:colOff>
      <xdr:row>107</xdr:row>
      <xdr:rowOff>17599</xdr:rowOff>
    </xdr:to>
    <xdr:sp macro="" textlink="">
      <xdr:nvSpPr>
        <xdr:cNvPr id="270" name="フローチャート: 判断 269">
          <a:extLst>
            <a:ext uri="{FF2B5EF4-FFF2-40B4-BE49-F238E27FC236}">
              <a16:creationId xmlns:a16="http://schemas.microsoft.com/office/drawing/2014/main" id="{6DD251D7-C649-4965-972F-43F2406D397A}"/>
            </a:ext>
          </a:extLst>
        </xdr:cNvPr>
        <xdr:cNvSpPr/>
      </xdr:nvSpPr>
      <xdr:spPr>
        <a:xfrm>
          <a:off x="10426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271" name="フローチャート: 判断 270">
          <a:extLst>
            <a:ext uri="{FF2B5EF4-FFF2-40B4-BE49-F238E27FC236}">
              <a16:creationId xmlns:a16="http://schemas.microsoft.com/office/drawing/2014/main" id="{3B10BFB5-2854-4EE1-8BD0-7CE24176259D}"/>
            </a:ext>
          </a:extLst>
        </xdr:cNvPr>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89081</xdr:rowOff>
    </xdr:from>
    <xdr:to>
      <xdr:col>46</xdr:col>
      <xdr:colOff>38100</xdr:colOff>
      <xdr:row>107</xdr:row>
      <xdr:rowOff>19231</xdr:rowOff>
    </xdr:to>
    <xdr:sp macro="" textlink="">
      <xdr:nvSpPr>
        <xdr:cNvPr id="272" name="フローチャート: 判断 271">
          <a:extLst>
            <a:ext uri="{FF2B5EF4-FFF2-40B4-BE49-F238E27FC236}">
              <a16:creationId xmlns:a16="http://schemas.microsoft.com/office/drawing/2014/main" id="{D5426D25-9A26-4949-9B03-9E24E96DB3AD}"/>
            </a:ext>
          </a:extLst>
        </xdr:cNvPr>
        <xdr:cNvSpPr/>
      </xdr:nvSpPr>
      <xdr:spPr>
        <a:xfrm>
          <a:off x="8699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77651</xdr:rowOff>
    </xdr:from>
    <xdr:to>
      <xdr:col>41</xdr:col>
      <xdr:colOff>101600</xdr:colOff>
      <xdr:row>107</xdr:row>
      <xdr:rowOff>7801</xdr:rowOff>
    </xdr:to>
    <xdr:sp macro="" textlink="">
      <xdr:nvSpPr>
        <xdr:cNvPr id="273" name="フローチャート: 判断 272">
          <a:extLst>
            <a:ext uri="{FF2B5EF4-FFF2-40B4-BE49-F238E27FC236}">
              <a16:creationId xmlns:a16="http://schemas.microsoft.com/office/drawing/2014/main" id="{1AE058BA-AB68-44AC-B073-F8AA8F5C3AB5}"/>
            </a:ext>
          </a:extLst>
        </xdr:cNvPr>
        <xdr:cNvSpPr/>
      </xdr:nvSpPr>
      <xdr:spPr>
        <a:xfrm>
          <a:off x="7810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100512</xdr:rowOff>
    </xdr:from>
    <xdr:to>
      <xdr:col>36</xdr:col>
      <xdr:colOff>165100</xdr:colOff>
      <xdr:row>107</xdr:row>
      <xdr:rowOff>30662</xdr:rowOff>
    </xdr:to>
    <xdr:sp macro="" textlink="">
      <xdr:nvSpPr>
        <xdr:cNvPr id="274" name="フローチャート: 判断 273">
          <a:extLst>
            <a:ext uri="{FF2B5EF4-FFF2-40B4-BE49-F238E27FC236}">
              <a16:creationId xmlns:a16="http://schemas.microsoft.com/office/drawing/2014/main" id="{2471819C-66B5-4D99-9442-1F1957B86594}"/>
            </a:ext>
          </a:extLst>
        </xdr:cNvPr>
        <xdr:cNvSpPr/>
      </xdr:nvSpPr>
      <xdr:spPr>
        <a:xfrm>
          <a:off x="6921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66734675-AAD5-462F-A2DA-E2A36031291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5AF60D4E-351E-4195-A207-2E8E7EF82BD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1319A915-D08A-43FA-8BA2-11334CB1FE7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F4A3A2DE-F843-4978-9AB0-E3C6525F703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788CD72B-9149-47ED-A592-8ED0F77A95D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102144</xdr:rowOff>
    </xdr:from>
    <xdr:to>
      <xdr:col>55</xdr:col>
      <xdr:colOff>50800</xdr:colOff>
      <xdr:row>106</xdr:row>
      <xdr:rowOff>32294</xdr:rowOff>
    </xdr:to>
    <xdr:sp macro="" textlink="">
      <xdr:nvSpPr>
        <xdr:cNvPr id="280" name="楕円 279">
          <a:extLst>
            <a:ext uri="{FF2B5EF4-FFF2-40B4-BE49-F238E27FC236}">
              <a16:creationId xmlns:a16="http://schemas.microsoft.com/office/drawing/2014/main" id="{C108C8D4-D20A-40C1-ABEE-EA548C8680D2}"/>
            </a:ext>
          </a:extLst>
        </xdr:cNvPr>
        <xdr:cNvSpPr/>
      </xdr:nvSpPr>
      <xdr:spPr>
        <a:xfrm>
          <a:off x="104267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125021</xdr:rowOff>
    </xdr:from>
    <xdr:ext cx="469744" cy="259045"/>
    <xdr:sp macro="" textlink="">
      <xdr:nvSpPr>
        <xdr:cNvPr id="281" name="【市民会館】&#10;一人当たり面積該当値テキスト">
          <a:extLst>
            <a:ext uri="{FF2B5EF4-FFF2-40B4-BE49-F238E27FC236}">
              <a16:creationId xmlns:a16="http://schemas.microsoft.com/office/drawing/2014/main" id="{241E1DA4-EB38-43B0-A5CB-46778C8A1080}"/>
            </a:ext>
          </a:extLst>
        </xdr:cNvPr>
        <xdr:cNvSpPr txBox="1"/>
      </xdr:nvSpPr>
      <xdr:spPr>
        <a:xfrm>
          <a:off x="10515600" y="179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111942</xdr:rowOff>
    </xdr:from>
    <xdr:to>
      <xdr:col>50</xdr:col>
      <xdr:colOff>165100</xdr:colOff>
      <xdr:row>106</xdr:row>
      <xdr:rowOff>42092</xdr:rowOff>
    </xdr:to>
    <xdr:sp macro="" textlink="">
      <xdr:nvSpPr>
        <xdr:cNvPr id="282" name="楕円 281">
          <a:extLst>
            <a:ext uri="{FF2B5EF4-FFF2-40B4-BE49-F238E27FC236}">
              <a16:creationId xmlns:a16="http://schemas.microsoft.com/office/drawing/2014/main" id="{ABD562F1-4B74-4440-951C-250066D882AF}"/>
            </a:ext>
          </a:extLst>
        </xdr:cNvPr>
        <xdr:cNvSpPr/>
      </xdr:nvSpPr>
      <xdr:spPr>
        <a:xfrm>
          <a:off x="9588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152944</xdr:rowOff>
    </xdr:from>
    <xdr:to>
      <xdr:col>55</xdr:col>
      <xdr:colOff>0</xdr:colOff>
      <xdr:row>105</xdr:row>
      <xdr:rowOff>162742</xdr:rowOff>
    </xdr:to>
    <xdr:cxnSp macro="">
      <xdr:nvCxnSpPr>
        <xdr:cNvPr id="283" name="直線コネクタ 282">
          <a:extLst>
            <a:ext uri="{FF2B5EF4-FFF2-40B4-BE49-F238E27FC236}">
              <a16:creationId xmlns:a16="http://schemas.microsoft.com/office/drawing/2014/main" id="{39CE1FCC-9F99-4417-BCAF-09FE33A6984E}"/>
            </a:ext>
          </a:extLst>
        </xdr:cNvPr>
        <xdr:cNvCxnSpPr/>
      </xdr:nvCxnSpPr>
      <xdr:spPr>
        <a:xfrm flipV="1">
          <a:off x="9639300" y="1815519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121738</xdr:rowOff>
    </xdr:from>
    <xdr:to>
      <xdr:col>46</xdr:col>
      <xdr:colOff>38100</xdr:colOff>
      <xdr:row>106</xdr:row>
      <xdr:rowOff>51888</xdr:rowOff>
    </xdr:to>
    <xdr:sp macro="" textlink="">
      <xdr:nvSpPr>
        <xdr:cNvPr id="284" name="楕円 283">
          <a:extLst>
            <a:ext uri="{FF2B5EF4-FFF2-40B4-BE49-F238E27FC236}">
              <a16:creationId xmlns:a16="http://schemas.microsoft.com/office/drawing/2014/main" id="{FBA47640-0A6E-477B-80EF-63FF81918C18}"/>
            </a:ext>
          </a:extLst>
        </xdr:cNvPr>
        <xdr:cNvSpPr/>
      </xdr:nvSpPr>
      <xdr:spPr>
        <a:xfrm>
          <a:off x="8699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162742</xdr:rowOff>
    </xdr:from>
    <xdr:to>
      <xdr:col>50</xdr:col>
      <xdr:colOff>114300</xdr:colOff>
      <xdr:row>106</xdr:row>
      <xdr:rowOff>1088</xdr:rowOff>
    </xdr:to>
    <xdr:cxnSp macro="">
      <xdr:nvCxnSpPr>
        <xdr:cNvPr id="285" name="直線コネクタ 284">
          <a:extLst>
            <a:ext uri="{FF2B5EF4-FFF2-40B4-BE49-F238E27FC236}">
              <a16:creationId xmlns:a16="http://schemas.microsoft.com/office/drawing/2014/main" id="{781C103E-E8C0-4232-AA58-3ECEAE855371}"/>
            </a:ext>
          </a:extLst>
        </xdr:cNvPr>
        <xdr:cNvCxnSpPr/>
      </xdr:nvCxnSpPr>
      <xdr:spPr>
        <a:xfrm flipV="1">
          <a:off x="8750300" y="1816499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129902</xdr:rowOff>
    </xdr:from>
    <xdr:to>
      <xdr:col>41</xdr:col>
      <xdr:colOff>101600</xdr:colOff>
      <xdr:row>106</xdr:row>
      <xdr:rowOff>60052</xdr:rowOff>
    </xdr:to>
    <xdr:sp macro="" textlink="">
      <xdr:nvSpPr>
        <xdr:cNvPr id="286" name="楕円 285">
          <a:extLst>
            <a:ext uri="{FF2B5EF4-FFF2-40B4-BE49-F238E27FC236}">
              <a16:creationId xmlns:a16="http://schemas.microsoft.com/office/drawing/2014/main" id="{D02C9C94-537F-4018-B673-E23C81BA17D2}"/>
            </a:ext>
          </a:extLst>
        </xdr:cNvPr>
        <xdr:cNvSpPr/>
      </xdr:nvSpPr>
      <xdr:spPr>
        <a:xfrm>
          <a:off x="7810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1088</xdr:rowOff>
    </xdr:from>
    <xdr:to>
      <xdr:col>45</xdr:col>
      <xdr:colOff>177800</xdr:colOff>
      <xdr:row>106</xdr:row>
      <xdr:rowOff>9252</xdr:rowOff>
    </xdr:to>
    <xdr:cxnSp macro="">
      <xdr:nvCxnSpPr>
        <xdr:cNvPr id="287" name="直線コネクタ 286">
          <a:extLst>
            <a:ext uri="{FF2B5EF4-FFF2-40B4-BE49-F238E27FC236}">
              <a16:creationId xmlns:a16="http://schemas.microsoft.com/office/drawing/2014/main" id="{04DD2327-9D65-42AD-851C-FA851D55388D}"/>
            </a:ext>
          </a:extLst>
        </xdr:cNvPr>
        <xdr:cNvCxnSpPr/>
      </xdr:nvCxnSpPr>
      <xdr:spPr>
        <a:xfrm flipV="1">
          <a:off x="7861300" y="1817478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141332</xdr:rowOff>
    </xdr:from>
    <xdr:to>
      <xdr:col>36</xdr:col>
      <xdr:colOff>165100</xdr:colOff>
      <xdr:row>106</xdr:row>
      <xdr:rowOff>71482</xdr:rowOff>
    </xdr:to>
    <xdr:sp macro="" textlink="">
      <xdr:nvSpPr>
        <xdr:cNvPr id="288" name="楕円 287">
          <a:extLst>
            <a:ext uri="{FF2B5EF4-FFF2-40B4-BE49-F238E27FC236}">
              <a16:creationId xmlns:a16="http://schemas.microsoft.com/office/drawing/2014/main" id="{B99A8286-9C9F-4A11-B8C3-3EBD14BB795F}"/>
            </a:ext>
          </a:extLst>
        </xdr:cNvPr>
        <xdr:cNvSpPr/>
      </xdr:nvSpPr>
      <xdr:spPr>
        <a:xfrm>
          <a:off x="6921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9252</xdr:rowOff>
    </xdr:from>
    <xdr:to>
      <xdr:col>41</xdr:col>
      <xdr:colOff>50800</xdr:colOff>
      <xdr:row>106</xdr:row>
      <xdr:rowOff>20682</xdr:rowOff>
    </xdr:to>
    <xdr:cxnSp macro="">
      <xdr:nvCxnSpPr>
        <xdr:cNvPr id="289" name="直線コネクタ 288">
          <a:extLst>
            <a:ext uri="{FF2B5EF4-FFF2-40B4-BE49-F238E27FC236}">
              <a16:creationId xmlns:a16="http://schemas.microsoft.com/office/drawing/2014/main" id="{7F6F20CE-7A8D-4546-8067-906E3B9B424E}"/>
            </a:ext>
          </a:extLst>
        </xdr:cNvPr>
        <xdr:cNvCxnSpPr/>
      </xdr:nvCxnSpPr>
      <xdr:spPr>
        <a:xfrm flipV="1">
          <a:off x="6972300" y="1818295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7093</xdr:rowOff>
    </xdr:from>
    <xdr:ext cx="469744" cy="259045"/>
    <xdr:sp macro="" textlink="">
      <xdr:nvSpPr>
        <xdr:cNvPr id="290" name="n_1aveValue【市民会館】&#10;一人当たり面積">
          <a:extLst>
            <a:ext uri="{FF2B5EF4-FFF2-40B4-BE49-F238E27FC236}">
              <a16:creationId xmlns:a16="http://schemas.microsoft.com/office/drawing/2014/main" id="{460EAAB3-0608-4CC0-8989-9F0DC68A9647}"/>
            </a:ext>
          </a:extLst>
        </xdr:cNvPr>
        <xdr:cNvSpPr txBox="1"/>
      </xdr:nvSpPr>
      <xdr:spPr>
        <a:xfrm>
          <a:off x="93917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10358</xdr:rowOff>
    </xdr:from>
    <xdr:ext cx="469744" cy="259045"/>
    <xdr:sp macro="" textlink="">
      <xdr:nvSpPr>
        <xdr:cNvPr id="291" name="n_2aveValue【市民会館】&#10;一人当たり面積">
          <a:extLst>
            <a:ext uri="{FF2B5EF4-FFF2-40B4-BE49-F238E27FC236}">
              <a16:creationId xmlns:a16="http://schemas.microsoft.com/office/drawing/2014/main" id="{5B0D6C65-D8BF-4DEC-AE72-B978E70892B9}"/>
            </a:ext>
          </a:extLst>
        </xdr:cNvPr>
        <xdr:cNvSpPr txBox="1"/>
      </xdr:nvSpPr>
      <xdr:spPr>
        <a:xfrm>
          <a:off x="8515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170378</xdr:rowOff>
    </xdr:from>
    <xdr:ext cx="469744" cy="259045"/>
    <xdr:sp macro="" textlink="">
      <xdr:nvSpPr>
        <xdr:cNvPr id="292" name="n_3aveValue【市民会館】&#10;一人当たり面積">
          <a:extLst>
            <a:ext uri="{FF2B5EF4-FFF2-40B4-BE49-F238E27FC236}">
              <a16:creationId xmlns:a16="http://schemas.microsoft.com/office/drawing/2014/main" id="{F1017C7B-9104-4959-9E9C-5401D5F9FD3F}"/>
            </a:ext>
          </a:extLst>
        </xdr:cNvPr>
        <xdr:cNvSpPr txBox="1"/>
      </xdr:nvSpPr>
      <xdr:spPr>
        <a:xfrm>
          <a:off x="7626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21789</xdr:rowOff>
    </xdr:from>
    <xdr:ext cx="469744" cy="259045"/>
    <xdr:sp macro="" textlink="">
      <xdr:nvSpPr>
        <xdr:cNvPr id="293" name="n_4aveValue【市民会館】&#10;一人当たり面積">
          <a:extLst>
            <a:ext uri="{FF2B5EF4-FFF2-40B4-BE49-F238E27FC236}">
              <a16:creationId xmlns:a16="http://schemas.microsoft.com/office/drawing/2014/main" id="{4C74E1EA-5BF9-4978-8232-C276AFF0225D}"/>
            </a:ext>
          </a:extLst>
        </xdr:cNvPr>
        <xdr:cNvSpPr txBox="1"/>
      </xdr:nvSpPr>
      <xdr:spPr>
        <a:xfrm>
          <a:off x="6737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58619</xdr:rowOff>
    </xdr:from>
    <xdr:ext cx="469744" cy="259045"/>
    <xdr:sp macro="" textlink="">
      <xdr:nvSpPr>
        <xdr:cNvPr id="294" name="n_1mainValue【市民会館】&#10;一人当たり面積">
          <a:extLst>
            <a:ext uri="{FF2B5EF4-FFF2-40B4-BE49-F238E27FC236}">
              <a16:creationId xmlns:a16="http://schemas.microsoft.com/office/drawing/2014/main" id="{E5CDD62B-21ED-42BB-8ABC-3E3E356BF065}"/>
            </a:ext>
          </a:extLst>
        </xdr:cNvPr>
        <xdr:cNvSpPr txBox="1"/>
      </xdr:nvSpPr>
      <xdr:spPr>
        <a:xfrm>
          <a:off x="9391727" y="1788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68415</xdr:rowOff>
    </xdr:from>
    <xdr:ext cx="469744" cy="259045"/>
    <xdr:sp macro="" textlink="">
      <xdr:nvSpPr>
        <xdr:cNvPr id="295" name="n_2mainValue【市民会館】&#10;一人当たり面積">
          <a:extLst>
            <a:ext uri="{FF2B5EF4-FFF2-40B4-BE49-F238E27FC236}">
              <a16:creationId xmlns:a16="http://schemas.microsoft.com/office/drawing/2014/main" id="{E12DF6D8-00B4-42D3-988D-7C4E4BA75E80}"/>
            </a:ext>
          </a:extLst>
        </xdr:cNvPr>
        <xdr:cNvSpPr txBox="1"/>
      </xdr:nvSpPr>
      <xdr:spPr>
        <a:xfrm>
          <a:off x="8515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76579</xdr:rowOff>
    </xdr:from>
    <xdr:ext cx="469744" cy="259045"/>
    <xdr:sp macro="" textlink="">
      <xdr:nvSpPr>
        <xdr:cNvPr id="296" name="n_3mainValue【市民会館】&#10;一人当たり面積">
          <a:extLst>
            <a:ext uri="{FF2B5EF4-FFF2-40B4-BE49-F238E27FC236}">
              <a16:creationId xmlns:a16="http://schemas.microsoft.com/office/drawing/2014/main" id="{4ED676B6-7011-4423-B7D8-2F9DF733915D}"/>
            </a:ext>
          </a:extLst>
        </xdr:cNvPr>
        <xdr:cNvSpPr txBox="1"/>
      </xdr:nvSpPr>
      <xdr:spPr>
        <a:xfrm>
          <a:off x="7626427"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88009</xdr:rowOff>
    </xdr:from>
    <xdr:ext cx="469744" cy="259045"/>
    <xdr:sp macro="" textlink="">
      <xdr:nvSpPr>
        <xdr:cNvPr id="297" name="n_4mainValue【市民会館】&#10;一人当たり面積">
          <a:extLst>
            <a:ext uri="{FF2B5EF4-FFF2-40B4-BE49-F238E27FC236}">
              <a16:creationId xmlns:a16="http://schemas.microsoft.com/office/drawing/2014/main" id="{1DCE5317-2FD2-4AB9-A740-551B0EF79A65}"/>
            </a:ext>
          </a:extLst>
        </xdr:cNvPr>
        <xdr:cNvSpPr txBox="1"/>
      </xdr:nvSpPr>
      <xdr:spPr>
        <a:xfrm>
          <a:off x="6737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87AC08DA-B232-41F9-A8D3-0FDEEB6303E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2DE06C0E-AC98-41A4-9353-CF081CB2771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AE0F18BF-C0CE-4BF8-B1F1-1EDE53BD7DB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6AADF643-D5BA-426B-85C5-736293B431E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F5957CA0-8494-4ADC-A729-EAA745F8B4B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82ED6E69-7524-4166-847C-FC33C4B40A5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FC6CAF38-9F62-4D3B-9973-C61783E0359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685AF951-93E7-4414-8E46-052798F6396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7BBA9CBE-CDC9-4BBD-8B53-2BE26A11DDF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69932A3D-05EB-4989-AFC4-27AA9252DDE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831206B9-47D2-4E99-8B3B-2D0641DC223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a:extLst>
            <a:ext uri="{FF2B5EF4-FFF2-40B4-BE49-F238E27FC236}">
              <a16:creationId xmlns:a16="http://schemas.microsoft.com/office/drawing/2014/main" id="{4DB8EF10-2153-4ACA-B9ED-519C71D9E7E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a:extLst>
            <a:ext uri="{FF2B5EF4-FFF2-40B4-BE49-F238E27FC236}">
              <a16:creationId xmlns:a16="http://schemas.microsoft.com/office/drawing/2014/main" id="{ACBAAC9D-B146-458E-A510-29CCB09CDC1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a:extLst>
            <a:ext uri="{FF2B5EF4-FFF2-40B4-BE49-F238E27FC236}">
              <a16:creationId xmlns:a16="http://schemas.microsoft.com/office/drawing/2014/main" id="{CAAB7697-8158-4949-9AA2-90DAD7732F1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a:extLst>
            <a:ext uri="{FF2B5EF4-FFF2-40B4-BE49-F238E27FC236}">
              <a16:creationId xmlns:a16="http://schemas.microsoft.com/office/drawing/2014/main" id="{9FFDCD04-9169-4D37-B9B6-00901291988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a:extLst>
            <a:ext uri="{FF2B5EF4-FFF2-40B4-BE49-F238E27FC236}">
              <a16:creationId xmlns:a16="http://schemas.microsoft.com/office/drawing/2014/main" id="{2F151813-57AE-4D92-9A0F-005B29406D4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a:extLst>
            <a:ext uri="{FF2B5EF4-FFF2-40B4-BE49-F238E27FC236}">
              <a16:creationId xmlns:a16="http://schemas.microsoft.com/office/drawing/2014/main" id="{7E9C26A7-806C-4B93-9710-264B7694C90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a:extLst>
            <a:ext uri="{FF2B5EF4-FFF2-40B4-BE49-F238E27FC236}">
              <a16:creationId xmlns:a16="http://schemas.microsoft.com/office/drawing/2014/main" id="{2EDB218B-D799-49EB-8AA0-2FF04389A41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a:extLst>
            <a:ext uri="{FF2B5EF4-FFF2-40B4-BE49-F238E27FC236}">
              <a16:creationId xmlns:a16="http://schemas.microsoft.com/office/drawing/2014/main" id="{2B67B72F-FB2E-4D76-A22D-52D047031D6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a:extLst>
            <a:ext uri="{FF2B5EF4-FFF2-40B4-BE49-F238E27FC236}">
              <a16:creationId xmlns:a16="http://schemas.microsoft.com/office/drawing/2014/main" id="{AC687DC6-7E68-4980-B432-F112ED51446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a:extLst>
            <a:ext uri="{FF2B5EF4-FFF2-40B4-BE49-F238E27FC236}">
              <a16:creationId xmlns:a16="http://schemas.microsoft.com/office/drawing/2014/main" id="{B14EC77F-7B2E-481A-B1D8-70287C2D299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a:extLst>
            <a:ext uri="{FF2B5EF4-FFF2-40B4-BE49-F238E27FC236}">
              <a16:creationId xmlns:a16="http://schemas.microsoft.com/office/drawing/2014/main" id="{12165707-5104-45A1-8F7F-5B06BAB2C5D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a:extLst>
            <a:ext uri="{FF2B5EF4-FFF2-40B4-BE49-F238E27FC236}">
              <a16:creationId xmlns:a16="http://schemas.microsoft.com/office/drawing/2014/main" id="{7D5678DF-E462-4809-BE99-84763FF470A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4E9E826F-D96E-41FD-9CF5-8C3F3A2BDC1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a:extLst>
            <a:ext uri="{FF2B5EF4-FFF2-40B4-BE49-F238E27FC236}">
              <a16:creationId xmlns:a16="http://schemas.microsoft.com/office/drawing/2014/main" id="{5088CBC9-0DDD-467C-AD93-F92B239A684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323" name="直線コネクタ 322">
          <a:extLst>
            <a:ext uri="{FF2B5EF4-FFF2-40B4-BE49-F238E27FC236}">
              <a16:creationId xmlns:a16="http://schemas.microsoft.com/office/drawing/2014/main" id="{0EF7AE4D-1E00-41BB-B38D-8FB5DEA69DCD}"/>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a:extLst>
            <a:ext uri="{FF2B5EF4-FFF2-40B4-BE49-F238E27FC236}">
              <a16:creationId xmlns:a16="http://schemas.microsoft.com/office/drawing/2014/main" id="{0B6E0C2D-04BB-4EB1-BCB0-BCCB5A17361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a:extLst>
            <a:ext uri="{FF2B5EF4-FFF2-40B4-BE49-F238E27FC236}">
              <a16:creationId xmlns:a16="http://schemas.microsoft.com/office/drawing/2014/main" id="{F50013BB-8272-4156-9143-48B18244ECA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326" name="【一般廃棄物処理施設】&#10;有形固定資産減価償却率最大値テキスト">
          <a:extLst>
            <a:ext uri="{FF2B5EF4-FFF2-40B4-BE49-F238E27FC236}">
              <a16:creationId xmlns:a16="http://schemas.microsoft.com/office/drawing/2014/main" id="{05C01878-8283-409B-889C-A3CDC521B008}"/>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327" name="直線コネクタ 326">
          <a:extLst>
            <a:ext uri="{FF2B5EF4-FFF2-40B4-BE49-F238E27FC236}">
              <a16:creationId xmlns:a16="http://schemas.microsoft.com/office/drawing/2014/main" id="{A6824820-8672-4823-A40F-280DAB36192D}"/>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136451</xdr:rowOff>
    </xdr:from>
    <xdr:ext cx="405111" cy="259045"/>
    <xdr:sp macro="" textlink="">
      <xdr:nvSpPr>
        <xdr:cNvPr id="328" name="【一般廃棄物処理施設】&#10;有形固定資産減価償却率平均値テキスト">
          <a:extLst>
            <a:ext uri="{FF2B5EF4-FFF2-40B4-BE49-F238E27FC236}">
              <a16:creationId xmlns:a16="http://schemas.microsoft.com/office/drawing/2014/main" id="{E68C07B5-0566-4C6E-9E97-EB64A2F07864}"/>
            </a:ext>
          </a:extLst>
        </xdr:cNvPr>
        <xdr:cNvSpPr txBox="1"/>
      </xdr:nvSpPr>
      <xdr:spPr>
        <a:xfrm>
          <a:off x="16357600" y="648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329" name="フローチャート: 判断 328">
          <a:extLst>
            <a:ext uri="{FF2B5EF4-FFF2-40B4-BE49-F238E27FC236}">
              <a16:creationId xmlns:a16="http://schemas.microsoft.com/office/drawing/2014/main" id="{41682110-6A82-4DFF-9D21-499067B341CF}"/>
            </a:ext>
          </a:extLst>
        </xdr:cNvPr>
        <xdr:cNvSpPr/>
      </xdr:nvSpPr>
      <xdr:spPr>
        <a:xfrm>
          <a:off x="16268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152763</xdr:rowOff>
    </xdr:from>
    <xdr:to>
      <xdr:col>81</xdr:col>
      <xdr:colOff>101600</xdr:colOff>
      <xdr:row>39</xdr:row>
      <xdr:rowOff>82913</xdr:rowOff>
    </xdr:to>
    <xdr:sp macro="" textlink="">
      <xdr:nvSpPr>
        <xdr:cNvPr id="330" name="フローチャート: 判断 329">
          <a:extLst>
            <a:ext uri="{FF2B5EF4-FFF2-40B4-BE49-F238E27FC236}">
              <a16:creationId xmlns:a16="http://schemas.microsoft.com/office/drawing/2014/main" id="{D5088E2E-C81C-42BD-9FF8-E578CEF3E6FC}"/>
            </a:ext>
          </a:extLst>
        </xdr:cNvPr>
        <xdr:cNvSpPr/>
      </xdr:nvSpPr>
      <xdr:spPr>
        <a:xfrm>
          <a:off x="15430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331" name="フローチャート: 判断 330">
          <a:extLst>
            <a:ext uri="{FF2B5EF4-FFF2-40B4-BE49-F238E27FC236}">
              <a16:creationId xmlns:a16="http://schemas.microsoft.com/office/drawing/2014/main" id="{FD36F591-9285-4DA0-9F21-A600F37D7517}"/>
            </a:ext>
          </a:extLst>
        </xdr:cNvPr>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4173</xdr:rowOff>
    </xdr:from>
    <xdr:to>
      <xdr:col>72</xdr:col>
      <xdr:colOff>38100</xdr:colOff>
      <xdr:row>39</xdr:row>
      <xdr:rowOff>105773</xdr:rowOff>
    </xdr:to>
    <xdr:sp macro="" textlink="">
      <xdr:nvSpPr>
        <xdr:cNvPr id="332" name="フローチャート: 判断 331">
          <a:extLst>
            <a:ext uri="{FF2B5EF4-FFF2-40B4-BE49-F238E27FC236}">
              <a16:creationId xmlns:a16="http://schemas.microsoft.com/office/drawing/2014/main" id="{03A7086B-B965-4567-B952-1612FE38EF16}"/>
            </a:ext>
          </a:extLst>
        </xdr:cNvPr>
        <xdr:cNvSpPr/>
      </xdr:nvSpPr>
      <xdr:spPr>
        <a:xfrm>
          <a:off x="13652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5806</xdr:rowOff>
    </xdr:from>
    <xdr:to>
      <xdr:col>67</xdr:col>
      <xdr:colOff>101600</xdr:colOff>
      <xdr:row>39</xdr:row>
      <xdr:rowOff>107406</xdr:rowOff>
    </xdr:to>
    <xdr:sp macro="" textlink="">
      <xdr:nvSpPr>
        <xdr:cNvPr id="333" name="フローチャート: 判断 332">
          <a:extLst>
            <a:ext uri="{FF2B5EF4-FFF2-40B4-BE49-F238E27FC236}">
              <a16:creationId xmlns:a16="http://schemas.microsoft.com/office/drawing/2014/main" id="{F84BBD8C-F8E6-43C1-9EBB-56B51015E6A0}"/>
            </a:ext>
          </a:extLst>
        </xdr:cNvPr>
        <xdr:cNvSpPr/>
      </xdr:nvSpPr>
      <xdr:spPr>
        <a:xfrm>
          <a:off x="1276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7A32EA0D-7556-4FC3-828C-8B86BF7298D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FB13201E-6B09-4AFF-890D-9C05B1A9049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578A995F-6B17-4B59-A1E8-7BF9D581533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179D74AF-7989-49D8-94BA-C705E22E34E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CCBE4068-6762-4724-862D-5F614A5C718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139700</xdr:rowOff>
    </xdr:from>
    <xdr:to>
      <xdr:col>85</xdr:col>
      <xdr:colOff>177800</xdr:colOff>
      <xdr:row>41</xdr:row>
      <xdr:rowOff>69850</xdr:rowOff>
    </xdr:to>
    <xdr:sp macro="" textlink="">
      <xdr:nvSpPr>
        <xdr:cNvPr id="339" name="楕円 338">
          <a:extLst>
            <a:ext uri="{FF2B5EF4-FFF2-40B4-BE49-F238E27FC236}">
              <a16:creationId xmlns:a16="http://schemas.microsoft.com/office/drawing/2014/main" id="{87C4462A-1AD5-4FB9-8BD9-8530B98004B8}"/>
            </a:ext>
          </a:extLst>
        </xdr:cNvPr>
        <xdr:cNvSpPr/>
      </xdr:nvSpPr>
      <xdr:spPr>
        <a:xfrm>
          <a:off x="16268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118127</xdr:rowOff>
    </xdr:from>
    <xdr:ext cx="405111" cy="259045"/>
    <xdr:sp macro="" textlink="">
      <xdr:nvSpPr>
        <xdr:cNvPr id="340" name="【一般廃棄物処理施設】&#10;有形固定資産減価償却率該当値テキスト">
          <a:extLst>
            <a:ext uri="{FF2B5EF4-FFF2-40B4-BE49-F238E27FC236}">
              <a16:creationId xmlns:a16="http://schemas.microsoft.com/office/drawing/2014/main" id="{49565E06-AA23-469D-AEED-A866870256CE}"/>
            </a:ext>
          </a:extLst>
        </xdr:cNvPr>
        <xdr:cNvSpPr txBox="1"/>
      </xdr:nvSpPr>
      <xdr:spPr>
        <a:xfrm>
          <a:off x="1635760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87449</xdr:rowOff>
    </xdr:from>
    <xdr:to>
      <xdr:col>81</xdr:col>
      <xdr:colOff>101600</xdr:colOff>
      <xdr:row>41</xdr:row>
      <xdr:rowOff>17599</xdr:rowOff>
    </xdr:to>
    <xdr:sp macro="" textlink="">
      <xdr:nvSpPr>
        <xdr:cNvPr id="341" name="楕円 340">
          <a:extLst>
            <a:ext uri="{FF2B5EF4-FFF2-40B4-BE49-F238E27FC236}">
              <a16:creationId xmlns:a16="http://schemas.microsoft.com/office/drawing/2014/main" id="{5597B029-99F1-41E4-8F5C-EBEE6C4FF9FD}"/>
            </a:ext>
          </a:extLst>
        </xdr:cNvPr>
        <xdr:cNvSpPr/>
      </xdr:nvSpPr>
      <xdr:spPr>
        <a:xfrm>
          <a:off x="15430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138249</xdr:rowOff>
    </xdr:from>
    <xdr:to>
      <xdr:col>85</xdr:col>
      <xdr:colOff>127000</xdr:colOff>
      <xdr:row>41</xdr:row>
      <xdr:rowOff>19050</xdr:rowOff>
    </xdr:to>
    <xdr:cxnSp macro="">
      <xdr:nvCxnSpPr>
        <xdr:cNvPr id="342" name="直線コネクタ 341">
          <a:extLst>
            <a:ext uri="{FF2B5EF4-FFF2-40B4-BE49-F238E27FC236}">
              <a16:creationId xmlns:a16="http://schemas.microsoft.com/office/drawing/2014/main" id="{C4B7C4C2-34B6-4F5E-BC01-104B8C039C72}"/>
            </a:ext>
          </a:extLst>
        </xdr:cNvPr>
        <xdr:cNvCxnSpPr/>
      </xdr:nvCxnSpPr>
      <xdr:spPr>
        <a:xfrm>
          <a:off x="15481300" y="699624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31931</xdr:rowOff>
    </xdr:from>
    <xdr:to>
      <xdr:col>76</xdr:col>
      <xdr:colOff>165100</xdr:colOff>
      <xdr:row>40</xdr:row>
      <xdr:rowOff>133531</xdr:rowOff>
    </xdr:to>
    <xdr:sp macro="" textlink="">
      <xdr:nvSpPr>
        <xdr:cNvPr id="343" name="楕円 342">
          <a:extLst>
            <a:ext uri="{FF2B5EF4-FFF2-40B4-BE49-F238E27FC236}">
              <a16:creationId xmlns:a16="http://schemas.microsoft.com/office/drawing/2014/main" id="{9876C6B9-C5C4-45D0-B7BA-CEBC9FF78CD0}"/>
            </a:ext>
          </a:extLst>
        </xdr:cNvPr>
        <xdr:cNvSpPr/>
      </xdr:nvSpPr>
      <xdr:spPr>
        <a:xfrm>
          <a:off x="14541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82731</xdr:rowOff>
    </xdr:from>
    <xdr:to>
      <xdr:col>81</xdr:col>
      <xdr:colOff>50800</xdr:colOff>
      <xdr:row>40</xdr:row>
      <xdr:rowOff>138249</xdr:rowOff>
    </xdr:to>
    <xdr:cxnSp macro="">
      <xdr:nvCxnSpPr>
        <xdr:cNvPr id="344" name="直線コネクタ 343">
          <a:extLst>
            <a:ext uri="{FF2B5EF4-FFF2-40B4-BE49-F238E27FC236}">
              <a16:creationId xmlns:a16="http://schemas.microsoft.com/office/drawing/2014/main" id="{89B3E6A9-C950-483F-AAC4-DE00BBD0650C}"/>
            </a:ext>
          </a:extLst>
        </xdr:cNvPr>
        <xdr:cNvCxnSpPr/>
      </xdr:nvCxnSpPr>
      <xdr:spPr>
        <a:xfrm>
          <a:off x="14592300" y="694073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149497</xdr:rowOff>
    </xdr:from>
    <xdr:to>
      <xdr:col>72</xdr:col>
      <xdr:colOff>38100</xdr:colOff>
      <xdr:row>40</xdr:row>
      <xdr:rowOff>79647</xdr:rowOff>
    </xdr:to>
    <xdr:sp macro="" textlink="">
      <xdr:nvSpPr>
        <xdr:cNvPr id="345" name="楕円 344">
          <a:extLst>
            <a:ext uri="{FF2B5EF4-FFF2-40B4-BE49-F238E27FC236}">
              <a16:creationId xmlns:a16="http://schemas.microsoft.com/office/drawing/2014/main" id="{0550AB5D-7D24-4F40-B355-AD08C794387E}"/>
            </a:ext>
          </a:extLst>
        </xdr:cNvPr>
        <xdr:cNvSpPr/>
      </xdr:nvSpPr>
      <xdr:spPr>
        <a:xfrm>
          <a:off x="13652500" y="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28847</xdr:rowOff>
    </xdr:from>
    <xdr:to>
      <xdr:col>76</xdr:col>
      <xdr:colOff>114300</xdr:colOff>
      <xdr:row>40</xdr:row>
      <xdr:rowOff>82731</xdr:rowOff>
    </xdr:to>
    <xdr:cxnSp macro="">
      <xdr:nvCxnSpPr>
        <xdr:cNvPr id="346" name="直線コネクタ 345">
          <a:extLst>
            <a:ext uri="{FF2B5EF4-FFF2-40B4-BE49-F238E27FC236}">
              <a16:creationId xmlns:a16="http://schemas.microsoft.com/office/drawing/2014/main" id="{F9444BF0-BC17-4D5F-B779-BC1A070C293B}"/>
            </a:ext>
          </a:extLst>
        </xdr:cNvPr>
        <xdr:cNvCxnSpPr/>
      </xdr:nvCxnSpPr>
      <xdr:spPr>
        <a:xfrm>
          <a:off x="13703300" y="6886847"/>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93980</xdr:rowOff>
    </xdr:from>
    <xdr:to>
      <xdr:col>67</xdr:col>
      <xdr:colOff>101600</xdr:colOff>
      <xdr:row>40</xdr:row>
      <xdr:rowOff>24130</xdr:rowOff>
    </xdr:to>
    <xdr:sp macro="" textlink="">
      <xdr:nvSpPr>
        <xdr:cNvPr id="347" name="楕円 346">
          <a:extLst>
            <a:ext uri="{FF2B5EF4-FFF2-40B4-BE49-F238E27FC236}">
              <a16:creationId xmlns:a16="http://schemas.microsoft.com/office/drawing/2014/main" id="{FC502DB1-1C37-4684-9D4D-925042248A73}"/>
            </a:ext>
          </a:extLst>
        </xdr:cNvPr>
        <xdr:cNvSpPr/>
      </xdr:nvSpPr>
      <xdr:spPr>
        <a:xfrm>
          <a:off x="12763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144780</xdr:rowOff>
    </xdr:from>
    <xdr:to>
      <xdr:col>71</xdr:col>
      <xdr:colOff>177800</xdr:colOff>
      <xdr:row>40</xdr:row>
      <xdr:rowOff>28847</xdr:rowOff>
    </xdr:to>
    <xdr:cxnSp macro="">
      <xdr:nvCxnSpPr>
        <xdr:cNvPr id="348" name="直線コネクタ 347">
          <a:extLst>
            <a:ext uri="{FF2B5EF4-FFF2-40B4-BE49-F238E27FC236}">
              <a16:creationId xmlns:a16="http://schemas.microsoft.com/office/drawing/2014/main" id="{BFEF116E-6CA9-435E-8F34-E7486D1AC572}"/>
            </a:ext>
          </a:extLst>
        </xdr:cNvPr>
        <xdr:cNvCxnSpPr/>
      </xdr:nvCxnSpPr>
      <xdr:spPr>
        <a:xfrm>
          <a:off x="12814300" y="683133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99440</xdr:rowOff>
    </xdr:from>
    <xdr:ext cx="405111" cy="259045"/>
    <xdr:sp macro="" textlink="">
      <xdr:nvSpPr>
        <xdr:cNvPr id="349" name="n_1aveValue【一般廃棄物処理施設】&#10;有形固定資産減価償却率">
          <a:extLst>
            <a:ext uri="{FF2B5EF4-FFF2-40B4-BE49-F238E27FC236}">
              <a16:creationId xmlns:a16="http://schemas.microsoft.com/office/drawing/2014/main" id="{C18900BF-A229-46DA-BE2E-0A8AA39C63BA}"/>
            </a:ext>
          </a:extLst>
        </xdr:cNvPr>
        <xdr:cNvSpPr txBox="1"/>
      </xdr:nvSpPr>
      <xdr:spPr>
        <a:xfrm>
          <a:off x="152660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109237</xdr:rowOff>
    </xdr:from>
    <xdr:ext cx="405111" cy="259045"/>
    <xdr:sp macro="" textlink="">
      <xdr:nvSpPr>
        <xdr:cNvPr id="350" name="n_2aveValue【一般廃棄物処理施設】&#10;有形固定資産減価償却率">
          <a:extLst>
            <a:ext uri="{FF2B5EF4-FFF2-40B4-BE49-F238E27FC236}">
              <a16:creationId xmlns:a16="http://schemas.microsoft.com/office/drawing/2014/main" id="{5E553488-893B-4492-B683-4650F82042FA}"/>
            </a:ext>
          </a:extLst>
        </xdr:cNvPr>
        <xdr:cNvSpPr txBox="1"/>
      </xdr:nvSpPr>
      <xdr:spPr>
        <a:xfrm>
          <a:off x="143897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122300</xdr:rowOff>
    </xdr:from>
    <xdr:ext cx="405111" cy="259045"/>
    <xdr:sp macro="" textlink="">
      <xdr:nvSpPr>
        <xdr:cNvPr id="351" name="n_3aveValue【一般廃棄物処理施設】&#10;有形固定資産減価償却率">
          <a:extLst>
            <a:ext uri="{FF2B5EF4-FFF2-40B4-BE49-F238E27FC236}">
              <a16:creationId xmlns:a16="http://schemas.microsoft.com/office/drawing/2014/main" id="{7216B48B-5B6F-4CD2-8525-69E4ABBA9E8E}"/>
            </a:ext>
          </a:extLst>
        </xdr:cNvPr>
        <xdr:cNvSpPr txBox="1"/>
      </xdr:nvSpPr>
      <xdr:spPr>
        <a:xfrm>
          <a:off x="13500744" y="646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123933</xdr:rowOff>
    </xdr:from>
    <xdr:ext cx="405111" cy="259045"/>
    <xdr:sp macro="" textlink="">
      <xdr:nvSpPr>
        <xdr:cNvPr id="352" name="n_4aveValue【一般廃棄物処理施設】&#10;有形固定資産減価償却率">
          <a:extLst>
            <a:ext uri="{FF2B5EF4-FFF2-40B4-BE49-F238E27FC236}">
              <a16:creationId xmlns:a16="http://schemas.microsoft.com/office/drawing/2014/main" id="{FC9B4C35-081D-4BFA-BB95-1321838F2544}"/>
            </a:ext>
          </a:extLst>
        </xdr:cNvPr>
        <xdr:cNvSpPr txBox="1"/>
      </xdr:nvSpPr>
      <xdr:spPr>
        <a:xfrm>
          <a:off x="12611744" y="646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8726</xdr:rowOff>
    </xdr:from>
    <xdr:ext cx="405111" cy="259045"/>
    <xdr:sp macro="" textlink="">
      <xdr:nvSpPr>
        <xdr:cNvPr id="353" name="n_1mainValue【一般廃棄物処理施設】&#10;有形固定資産減価償却率">
          <a:extLst>
            <a:ext uri="{FF2B5EF4-FFF2-40B4-BE49-F238E27FC236}">
              <a16:creationId xmlns:a16="http://schemas.microsoft.com/office/drawing/2014/main" id="{07579F91-58BD-4BC4-93C8-217A6A9B2558}"/>
            </a:ext>
          </a:extLst>
        </xdr:cNvPr>
        <xdr:cNvSpPr txBox="1"/>
      </xdr:nvSpPr>
      <xdr:spPr>
        <a:xfrm>
          <a:off x="15266044"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124658</xdr:rowOff>
    </xdr:from>
    <xdr:ext cx="405111" cy="259045"/>
    <xdr:sp macro="" textlink="">
      <xdr:nvSpPr>
        <xdr:cNvPr id="354" name="n_2mainValue【一般廃棄物処理施設】&#10;有形固定資産減価償却率">
          <a:extLst>
            <a:ext uri="{FF2B5EF4-FFF2-40B4-BE49-F238E27FC236}">
              <a16:creationId xmlns:a16="http://schemas.microsoft.com/office/drawing/2014/main" id="{93D1740B-6DA0-46A2-91A8-207F5DE2813A}"/>
            </a:ext>
          </a:extLst>
        </xdr:cNvPr>
        <xdr:cNvSpPr txBox="1"/>
      </xdr:nvSpPr>
      <xdr:spPr>
        <a:xfrm>
          <a:off x="143897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70774</xdr:rowOff>
    </xdr:from>
    <xdr:ext cx="405111" cy="259045"/>
    <xdr:sp macro="" textlink="">
      <xdr:nvSpPr>
        <xdr:cNvPr id="355" name="n_3mainValue【一般廃棄物処理施設】&#10;有形固定資産減価償却率">
          <a:extLst>
            <a:ext uri="{FF2B5EF4-FFF2-40B4-BE49-F238E27FC236}">
              <a16:creationId xmlns:a16="http://schemas.microsoft.com/office/drawing/2014/main" id="{45E3D686-9A43-4835-B886-565ED29557DC}"/>
            </a:ext>
          </a:extLst>
        </xdr:cNvPr>
        <xdr:cNvSpPr txBox="1"/>
      </xdr:nvSpPr>
      <xdr:spPr>
        <a:xfrm>
          <a:off x="13500744" y="692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15257</xdr:rowOff>
    </xdr:from>
    <xdr:ext cx="405111" cy="259045"/>
    <xdr:sp macro="" textlink="">
      <xdr:nvSpPr>
        <xdr:cNvPr id="356" name="n_4mainValue【一般廃棄物処理施設】&#10;有形固定資産減価償却率">
          <a:extLst>
            <a:ext uri="{FF2B5EF4-FFF2-40B4-BE49-F238E27FC236}">
              <a16:creationId xmlns:a16="http://schemas.microsoft.com/office/drawing/2014/main" id="{EC40C7DF-49CC-4EB3-9223-318C44747199}"/>
            </a:ext>
          </a:extLst>
        </xdr:cNvPr>
        <xdr:cNvSpPr txBox="1"/>
      </xdr:nvSpPr>
      <xdr:spPr>
        <a:xfrm>
          <a:off x="12611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a:extLst>
            <a:ext uri="{FF2B5EF4-FFF2-40B4-BE49-F238E27FC236}">
              <a16:creationId xmlns:a16="http://schemas.microsoft.com/office/drawing/2014/main" id="{E6A638A2-3BCD-439F-B904-924F55625AA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a:extLst>
            <a:ext uri="{FF2B5EF4-FFF2-40B4-BE49-F238E27FC236}">
              <a16:creationId xmlns:a16="http://schemas.microsoft.com/office/drawing/2014/main" id="{631E8A5B-C679-49C1-8F90-C24248B5647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a:extLst>
            <a:ext uri="{FF2B5EF4-FFF2-40B4-BE49-F238E27FC236}">
              <a16:creationId xmlns:a16="http://schemas.microsoft.com/office/drawing/2014/main" id="{1D4F8782-C6BE-4278-9D72-510F01CF20D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a:extLst>
            <a:ext uri="{FF2B5EF4-FFF2-40B4-BE49-F238E27FC236}">
              <a16:creationId xmlns:a16="http://schemas.microsoft.com/office/drawing/2014/main" id="{47735FA0-2357-4618-95DF-EB8167D30FF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a:extLst>
            <a:ext uri="{FF2B5EF4-FFF2-40B4-BE49-F238E27FC236}">
              <a16:creationId xmlns:a16="http://schemas.microsoft.com/office/drawing/2014/main" id="{2942FCCE-1A55-4391-94D6-C54209B9AA8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a:extLst>
            <a:ext uri="{FF2B5EF4-FFF2-40B4-BE49-F238E27FC236}">
              <a16:creationId xmlns:a16="http://schemas.microsoft.com/office/drawing/2014/main" id="{936742D9-6F06-48DE-845D-A6684484CC4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a:extLst>
            <a:ext uri="{FF2B5EF4-FFF2-40B4-BE49-F238E27FC236}">
              <a16:creationId xmlns:a16="http://schemas.microsoft.com/office/drawing/2014/main" id="{D81B2305-6705-4DA7-9C2B-40C15BB23A7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a:extLst>
            <a:ext uri="{FF2B5EF4-FFF2-40B4-BE49-F238E27FC236}">
              <a16:creationId xmlns:a16="http://schemas.microsoft.com/office/drawing/2014/main" id="{826A9AC9-A491-4451-B740-829FE549BAF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a:extLst>
            <a:ext uri="{FF2B5EF4-FFF2-40B4-BE49-F238E27FC236}">
              <a16:creationId xmlns:a16="http://schemas.microsoft.com/office/drawing/2014/main" id="{7152C363-1A1B-4AD4-B6CF-B35F4326890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a:extLst>
            <a:ext uri="{FF2B5EF4-FFF2-40B4-BE49-F238E27FC236}">
              <a16:creationId xmlns:a16="http://schemas.microsoft.com/office/drawing/2014/main" id="{5D793441-767E-4945-B8CB-D3517E2C7A2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7" name="直線コネクタ 366">
          <a:extLst>
            <a:ext uri="{FF2B5EF4-FFF2-40B4-BE49-F238E27FC236}">
              <a16:creationId xmlns:a16="http://schemas.microsoft.com/office/drawing/2014/main" id="{3578701F-5A9C-48F5-B87F-CBD2C6B05F0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8" name="テキスト ボックス 367">
          <a:extLst>
            <a:ext uri="{FF2B5EF4-FFF2-40B4-BE49-F238E27FC236}">
              <a16:creationId xmlns:a16="http://schemas.microsoft.com/office/drawing/2014/main" id="{77F9AAFE-C6D9-4771-8B9E-95A4239AF5C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9" name="直線コネクタ 368">
          <a:extLst>
            <a:ext uri="{FF2B5EF4-FFF2-40B4-BE49-F238E27FC236}">
              <a16:creationId xmlns:a16="http://schemas.microsoft.com/office/drawing/2014/main" id="{D0347BFE-DED9-4CC1-B9DD-79EA16F7644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0" name="テキスト ボックス 369">
          <a:extLst>
            <a:ext uri="{FF2B5EF4-FFF2-40B4-BE49-F238E27FC236}">
              <a16:creationId xmlns:a16="http://schemas.microsoft.com/office/drawing/2014/main" id="{EBA6319A-03BF-43E0-839D-1DDFF6693B2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1" name="直線コネクタ 370">
          <a:extLst>
            <a:ext uri="{FF2B5EF4-FFF2-40B4-BE49-F238E27FC236}">
              <a16:creationId xmlns:a16="http://schemas.microsoft.com/office/drawing/2014/main" id="{4AF2F9A5-8304-46C1-AD92-1B88341CBC9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2" name="テキスト ボックス 371">
          <a:extLst>
            <a:ext uri="{FF2B5EF4-FFF2-40B4-BE49-F238E27FC236}">
              <a16:creationId xmlns:a16="http://schemas.microsoft.com/office/drawing/2014/main" id="{66F47A29-2F1E-4673-974A-6B6C9F849BC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3" name="直線コネクタ 372">
          <a:extLst>
            <a:ext uri="{FF2B5EF4-FFF2-40B4-BE49-F238E27FC236}">
              <a16:creationId xmlns:a16="http://schemas.microsoft.com/office/drawing/2014/main" id="{EE7FAC89-5668-4DE8-815C-DDFFE2EB42E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4" name="テキスト ボックス 373">
          <a:extLst>
            <a:ext uri="{FF2B5EF4-FFF2-40B4-BE49-F238E27FC236}">
              <a16:creationId xmlns:a16="http://schemas.microsoft.com/office/drawing/2014/main" id="{85CE4553-80A7-4859-B00E-B67DBB5F18DC}"/>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5B5A1136-77AD-4923-888F-A907970B4CA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a:extLst>
            <a:ext uri="{FF2B5EF4-FFF2-40B4-BE49-F238E27FC236}">
              <a16:creationId xmlns:a16="http://schemas.microsoft.com/office/drawing/2014/main" id="{87767503-885A-4E3B-B080-E06C0648C80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B2663C88-9E94-4E52-81CF-AC95E61F6AF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130488</xdr:rowOff>
    </xdr:from>
    <xdr:to>
      <xdr:col>116</xdr:col>
      <xdr:colOff>62864</xdr:colOff>
      <xdr:row>41</xdr:row>
      <xdr:rowOff>128348</xdr:rowOff>
    </xdr:to>
    <xdr:cxnSp macro="">
      <xdr:nvCxnSpPr>
        <xdr:cNvPr id="378" name="直線コネクタ 377">
          <a:extLst>
            <a:ext uri="{FF2B5EF4-FFF2-40B4-BE49-F238E27FC236}">
              <a16:creationId xmlns:a16="http://schemas.microsoft.com/office/drawing/2014/main" id="{123541A5-9D85-43ED-AF47-432B165CDEA8}"/>
            </a:ext>
          </a:extLst>
        </xdr:cNvPr>
        <xdr:cNvCxnSpPr/>
      </xdr:nvCxnSpPr>
      <xdr:spPr>
        <a:xfrm flipV="1">
          <a:off x="22160864" y="5959788"/>
          <a:ext cx="0" cy="1198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132175</xdr:rowOff>
    </xdr:from>
    <xdr:ext cx="469744" cy="259045"/>
    <xdr:sp macro="" textlink="">
      <xdr:nvSpPr>
        <xdr:cNvPr id="379" name="【一般廃棄物処理施設】&#10;一人当たり有形固定資産（償却資産）額最小値テキスト">
          <a:extLst>
            <a:ext uri="{FF2B5EF4-FFF2-40B4-BE49-F238E27FC236}">
              <a16:creationId xmlns:a16="http://schemas.microsoft.com/office/drawing/2014/main" id="{4340AA03-F70A-417F-99A4-FA0AFED042D4}"/>
            </a:ext>
          </a:extLst>
        </xdr:cNvPr>
        <xdr:cNvSpPr txBox="1"/>
      </xdr:nvSpPr>
      <xdr:spPr>
        <a:xfrm>
          <a:off x="22199600" y="71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128348</xdr:rowOff>
    </xdr:from>
    <xdr:to>
      <xdr:col>116</xdr:col>
      <xdr:colOff>152400</xdr:colOff>
      <xdr:row>41</xdr:row>
      <xdr:rowOff>128348</xdr:rowOff>
    </xdr:to>
    <xdr:cxnSp macro="">
      <xdr:nvCxnSpPr>
        <xdr:cNvPr id="380" name="直線コネクタ 379">
          <a:extLst>
            <a:ext uri="{FF2B5EF4-FFF2-40B4-BE49-F238E27FC236}">
              <a16:creationId xmlns:a16="http://schemas.microsoft.com/office/drawing/2014/main" id="{A4938578-C13F-4224-9D55-4F6CA11EB64D}"/>
            </a:ext>
          </a:extLst>
        </xdr:cNvPr>
        <xdr:cNvCxnSpPr/>
      </xdr:nvCxnSpPr>
      <xdr:spPr>
        <a:xfrm>
          <a:off x="22072600" y="715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77165</xdr:rowOff>
    </xdr:from>
    <xdr:ext cx="599010" cy="259045"/>
    <xdr:sp macro="" textlink="">
      <xdr:nvSpPr>
        <xdr:cNvPr id="381" name="【一般廃棄物処理施設】&#10;一人当たり有形固定資産（償却資産）額最大値テキスト">
          <a:extLst>
            <a:ext uri="{FF2B5EF4-FFF2-40B4-BE49-F238E27FC236}">
              <a16:creationId xmlns:a16="http://schemas.microsoft.com/office/drawing/2014/main" id="{27283EC7-1808-4104-BFCF-EDF3D44A6283}"/>
            </a:ext>
          </a:extLst>
        </xdr:cNvPr>
        <xdr:cNvSpPr txBox="1"/>
      </xdr:nvSpPr>
      <xdr:spPr>
        <a:xfrm>
          <a:off x="22199600" y="573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130488</xdr:rowOff>
    </xdr:from>
    <xdr:to>
      <xdr:col>116</xdr:col>
      <xdr:colOff>152400</xdr:colOff>
      <xdr:row>34</xdr:row>
      <xdr:rowOff>130488</xdr:rowOff>
    </xdr:to>
    <xdr:cxnSp macro="">
      <xdr:nvCxnSpPr>
        <xdr:cNvPr id="382" name="直線コネクタ 381">
          <a:extLst>
            <a:ext uri="{FF2B5EF4-FFF2-40B4-BE49-F238E27FC236}">
              <a16:creationId xmlns:a16="http://schemas.microsoft.com/office/drawing/2014/main" id="{AF611CFE-4B9A-48DF-A946-3DE4E6F43A7F}"/>
            </a:ext>
          </a:extLst>
        </xdr:cNvPr>
        <xdr:cNvCxnSpPr/>
      </xdr:nvCxnSpPr>
      <xdr:spPr>
        <a:xfrm>
          <a:off x="22072600" y="595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36903</xdr:rowOff>
    </xdr:from>
    <xdr:ext cx="599010" cy="259045"/>
    <xdr:sp macro="" textlink="">
      <xdr:nvSpPr>
        <xdr:cNvPr id="383" name="【一般廃棄物処理施設】&#10;一人当たり有形固定資産（償却資産）額平均値テキスト">
          <a:extLst>
            <a:ext uri="{FF2B5EF4-FFF2-40B4-BE49-F238E27FC236}">
              <a16:creationId xmlns:a16="http://schemas.microsoft.com/office/drawing/2014/main" id="{9F5F6311-357D-44A2-B891-E3D91EFCC898}"/>
            </a:ext>
          </a:extLst>
        </xdr:cNvPr>
        <xdr:cNvSpPr txBox="1"/>
      </xdr:nvSpPr>
      <xdr:spPr>
        <a:xfrm>
          <a:off x="22199600" y="6723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58476</xdr:rowOff>
    </xdr:from>
    <xdr:to>
      <xdr:col>116</xdr:col>
      <xdr:colOff>114300</xdr:colOff>
      <xdr:row>39</xdr:row>
      <xdr:rowOff>160076</xdr:rowOff>
    </xdr:to>
    <xdr:sp macro="" textlink="">
      <xdr:nvSpPr>
        <xdr:cNvPr id="384" name="フローチャート: 判断 383">
          <a:extLst>
            <a:ext uri="{FF2B5EF4-FFF2-40B4-BE49-F238E27FC236}">
              <a16:creationId xmlns:a16="http://schemas.microsoft.com/office/drawing/2014/main" id="{3480E783-3BCA-4B1E-9B83-C5C9881C883A}"/>
            </a:ext>
          </a:extLst>
        </xdr:cNvPr>
        <xdr:cNvSpPr/>
      </xdr:nvSpPr>
      <xdr:spPr>
        <a:xfrm>
          <a:off x="22110700" y="67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78143</xdr:rowOff>
    </xdr:from>
    <xdr:to>
      <xdr:col>112</xdr:col>
      <xdr:colOff>38100</xdr:colOff>
      <xdr:row>40</xdr:row>
      <xdr:rowOff>8293</xdr:rowOff>
    </xdr:to>
    <xdr:sp macro="" textlink="">
      <xdr:nvSpPr>
        <xdr:cNvPr id="385" name="フローチャート: 判断 384">
          <a:extLst>
            <a:ext uri="{FF2B5EF4-FFF2-40B4-BE49-F238E27FC236}">
              <a16:creationId xmlns:a16="http://schemas.microsoft.com/office/drawing/2014/main" id="{50CFEAE7-C5EF-41EF-8110-04D13B408096}"/>
            </a:ext>
          </a:extLst>
        </xdr:cNvPr>
        <xdr:cNvSpPr/>
      </xdr:nvSpPr>
      <xdr:spPr>
        <a:xfrm>
          <a:off x="21272500" y="676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88629</xdr:rowOff>
    </xdr:from>
    <xdr:to>
      <xdr:col>107</xdr:col>
      <xdr:colOff>101600</xdr:colOff>
      <xdr:row>40</xdr:row>
      <xdr:rowOff>18779</xdr:rowOff>
    </xdr:to>
    <xdr:sp macro="" textlink="">
      <xdr:nvSpPr>
        <xdr:cNvPr id="386" name="フローチャート: 判断 385">
          <a:extLst>
            <a:ext uri="{FF2B5EF4-FFF2-40B4-BE49-F238E27FC236}">
              <a16:creationId xmlns:a16="http://schemas.microsoft.com/office/drawing/2014/main" id="{E65D02D3-4F27-468A-B61F-3327049CBE90}"/>
            </a:ext>
          </a:extLst>
        </xdr:cNvPr>
        <xdr:cNvSpPr/>
      </xdr:nvSpPr>
      <xdr:spPr>
        <a:xfrm>
          <a:off x="20383500" y="677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98296</xdr:rowOff>
    </xdr:from>
    <xdr:to>
      <xdr:col>102</xdr:col>
      <xdr:colOff>165100</xdr:colOff>
      <xdr:row>40</xdr:row>
      <xdr:rowOff>28446</xdr:rowOff>
    </xdr:to>
    <xdr:sp macro="" textlink="">
      <xdr:nvSpPr>
        <xdr:cNvPr id="387" name="フローチャート: 判断 386">
          <a:extLst>
            <a:ext uri="{FF2B5EF4-FFF2-40B4-BE49-F238E27FC236}">
              <a16:creationId xmlns:a16="http://schemas.microsoft.com/office/drawing/2014/main" id="{1F0E5FE4-E341-4B06-883F-24CD2E33B2FB}"/>
            </a:ext>
          </a:extLst>
        </xdr:cNvPr>
        <xdr:cNvSpPr/>
      </xdr:nvSpPr>
      <xdr:spPr>
        <a:xfrm>
          <a:off x="19494500" y="678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107561</xdr:rowOff>
    </xdr:from>
    <xdr:to>
      <xdr:col>98</xdr:col>
      <xdr:colOff>38100</xdr:colOff>
      <xdr:row>40</xdr:row>
      <xdr:rowOff>37711</xdr:rowOff>
    </xdr:to>
    <xdr:sp macro="" textlink="">
      <xdr:nvSpPr>
        <xdr:cNvPr id="388" name="フローチャート: 判断 387">
          <a:extLst>
            <a:ext uri="{FF2B5EF4-FFF2-40B4-BE49-F238E27FC236}">
              <a16:creationId xmlns:a16="http://schemas.microsoft.com/office/drawing/2014/main" id="{5641F936-B5EC-40E8-AFBC-4CBF7D934F37}"/>
            </a:ext>
          </a:extLst>
        </xdr:cNvPr>
        <xdr:cNvSpPr/>
      </xdr:nvSpPr>
      <xdr:spPr>
        <a:xfrm>
          <a:off x="18605500" y="679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910F752C-1296-4FDC-83BD-D06FACC860B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1B8B7B06-4B53-4030-A237-F561E4ABDD7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9B3D75EE-DC37-4794-A7E5-AB56FDF510B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AE6BCB29-FCFF-4D34-A87D-DC83145300E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78B3AA9B-EEFA-4FC7-BC2C-4412C7AC36B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106530</xdr:rowOff>
    </xdr:from>
    <xdr:to>
      <xdr:col>116</xdr:col>
      <xdr:colOff>114300</xdr:colOff>
      <xdr:row>36</xdr:row>
      <xdr:rowOff>36680</xdr:rowOff>
    </xdr:to>
    <xdr:sp macro="" textlink="">
      <xdr:nvSpPr>
        <xdr:cNvPr id="394" name="楕円 393">
          <a:extLst>
            <a:ext uri="{FF2B5EF4-FFF2-40B4-BE49-F238E27FC236}">
              <a16:creationId xmlns:a16="http://schemas.microsoft.com/office/drawing/2014/main" id="{2E62CF33-02D5-4CC9-B8A4-1D4097F30A79}"/>
            </a:ext>
          </a:extLst>
        </xdr:cNvPr>
        <xdr:cNvSpPr/>
      </xdr:nvSpPr>
      <xdr:spPr>
        <a:xfrm>
          <a:off x="22110700" y="610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129407</xdr:rowOff>
    </xdr:from>
    <xdr:ext cx="599010" cy="259045"/>
    <xdr:sp macro="" textlink="">
      <xdr:nvSpPr>
        <xdr:cNvPr id="395" name="【一般廃棄物処理施設】&#10;一人当たり有形固定資産（償却資産）額該当値テキスト">
          <a:extLst>
            <a:ext uri="{FF2B5EF4-FFF2-40B4-BE49-F238E27FC236}">
              <a16:creationId xmlns:a16="http://schemas.microsoft.com/office/drawing/2014/main" id="{85BF2A59-A865-40AE-B12E-8AB435DD693B}"/>
            </a:ext>
          </a:extLst>
        </xdr:cNvPr>
        <xdr:cNvSpPr txBox="1"/>
      </xdr:nvSpPr>
      <xdr:spPr>
        <a:xfrm>
          <a:off x="22199600" y="595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126825</xdr:rowOff>
    </xdr:from>
    <xdr:to>
      <xdr:col>112</xdr:col>
      <xdr:colOff>38100</xdr:colOff>
      <xdr:row>36</xdr:row>
      <xdr:rowOff>56975</xdr:rowOff>
    </xdr:to>
    <xdr:sp macro="" textlink="">
      <xdr:nvSpPr>
        <xdr:cNvPr id="396" name="楕円 395">
          <a:extLst>
            <a:ext uri="{FF2B5EF4-FFF2-40B4-BE49-F238E27FC236}">
              <a16:creationId xmlns:a16="http://schemas.microsoft.com/office/drawing/2014/main" id="{898D9488-E998-4EE6-9761-133FF4BB0716}"/>
            </a:ext>
          </a:extLst>
        </xdr:cNvPr>
        <xdr:cNvSpPr/>
      </xdr:nvSpPr>
      <xdr:spPr>
        <a:xfrm>
          <a:off x="21272500" y="61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157330</xdr:rowOff>
    </xdr:from>
    <xdr:to>
      <xdr:col>116</xdr:col>
      <xdr:colOff>63500</xdr:colOff>
      <xdr:row>36</xdr:row>
      <xdr:rowOff>6175</xdr:rowOff>
    </xdr:to>
    <xdr:cxnSp macro="">
      <xdr:nvCxnSpPr>
        <xdr:cNvPr id="397" name="直線コネクタ 396">
          <a:extLst>
            <a:ext uri="{FF2B5EF4-FFF2-40B4-BE49-F238E27FC236}">
              <a16:creationId xmlns:a16="http://schemas.microsoft.com/office/drawing/2014/main" id="{508EC426-A353-4CC6-97F1-F4DE8EF9B68E}"/>
            </a:ext>
          </a:extLst>
        </xdr:cNvPr>
        <xdr:cNvCxnSpPr/>
      </xdr:nvCxnSpPr>
      <xdr:spPr>
        <a:xfrm flipV="1">
          <a:off x="21323300" y="6158080"/>
          <a:ext cx="8382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143762</xdr:rowOff>
    </xdr:from>
    <xdr:to>
      <xdr:col>107</xdr:col>
      <xdr:colOff>101600</xdr:colOff>
      <xdr:row>36</xdr:row>
      <xdr:rowOff>73912</xdr:rowOff>
    </xdr:to>
    <xdr:sp macro="" textlink="">
      <xdr:nvSpPr>
        <xdr:cNvPr id="398" name="楕円 397">
          <a:extLst>
            <a:ext uri="{FF2B5EF4-FFF2-40B4-BE49-F238E27FC236}">
              <a16:creationId xmlns:a16="http://schemas.microsoft.com/office/drawing/2014/main" id="{4CA26DE3-31D2-4591-BC5A-CE8DFE3C4099}"/>
            </a:ext>
          </a:extLst>
        </xdr:cNvPr>
        <xdr:cNvSpPr/>
      </xdr:nvSpPr>
      <xdr:spPr>
        <a:xfrm>
          <a:off x="20383500" y="61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6175</xdr:rowOff>
    </xdr:from>
    <xdr:to>
      <xdr:col>111</xdr:col>
      <xdr:colOff>177800</xdr:colOff>
      <xdr:row>36</xdr:row>
      <xdr:rowOff>23112</xdr:rowOff>
    </xdr:to>
    <xdr:cxnSp macro="">
      <xdr:nvCxnSpPr>
        <xdr:cNvPr id="399" name="直線コネクタ 398">
          <a:extLst>
            <a:ext uri="{FF2B5EF4-FFF2-40B4-BE49-F238E27FC236}">
              <a16:creationId xmlns:a16="http://schemas.microsoft.com/office/drawing/2014/main" id="{980D0EF4-F669-44D4-9CA4-92531B9D60E8}"/>
            </a:ext>
          </a:extLst>
        </xdr:cNvPr>
        <xdr:cNvCxnSpPr/>
      </xdr:nvCxnSpPr>
      <xdr:spPr>
        <a:xfrm flipV="1">
          <a:off x="20434300" y="6178375"/>
          <a:ext cx="889000" cy="1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158431</xdr:rowOff>
    </xdr:from>
    <xdr:to>
      <xdr:col>102</xdr:col>
      <xdr:colOff>165100</xdr:colOff>
      <xdr:row>36</xdr:row>
      <xdr:rowOff>88581</xdr:rowOff>
    </xdr:to>
    <xdr:sp macro="" textlink="">
      <xdr:nvSpPr>
        <xdr:cNvPr id="400" name="楕円 399">
          <a:extLst>
            <a:ext uri="{FF2B5EF4-FFF2-40B4-BE49-F238E27FC236}">
              <a16:creationId xmlns:a16="http://schemas.microsoft.com/office/drawing/2014/main" id="{CEFB6182-1039-435C-BCC0-6750015E8583}"/>
            </a:ext>
          </a:extLst>
        </xdr:cNvPr>
        <xdr:cNvSpPr/>
      </xdr:nvSpPr>
      <xdr:spPr>
        <a:xfrm>
          <a:off x="19494500" y="615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23112</xdr:rowOff>
    </xdr:from>
    <xdr:to>
      <xdr:col>107</xdr:col>
      <xdr:colOff>50800</xdr:colOff>
      <xdr:row>36</xdr:row>
      <xdr:rowOff>37781</xdr:rowOff>
    </xdr:to>
    <xdr:cxnSp macro="">
      <xdr:nvCxnSpPr>
        <xdr:cNvPr id="401" name="直線コネクタ 400">
          <a:extLst>
            <a:ext uri="{FF2B5EF4-FFF2-40B4-BE49-F238E27FC236}">
              <a16:creationId xmlns:a16="http://schemas.microsoft.com/office/drawing/2014/main" id="{170BF2DD-46B7-4F39-88E0-00EE75677255}"/>
            </a:ext>
          </a:extLst>
        </xdr:cNvPr>
        <xdr:cNvCxnSpPr/>
      </xdr:nvCxnSpPr>
      <xdr:spPr>
        <a:xfrm flipV="1">
          <a:off x="19545300" y="6195312"/>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6058</xdr:rowOff>
    </xdr:from>
    <xdr:to>
      <xdr:col>98</xdr:col>
      <xdr:colOff>38100</xdr:colOff>
      <xdr:row>36</xdr:row>
      <xdr:rowOff>107658</xdr:rowOff>
    </xdr:to>
    <xdr:sp macro="" textlink="">
      <xdr:nvSpPr>
        <xdr:cNvPr id="402" name="楕円 401">
          <a:extLst>
            <a:ext uri="{FF2B5EF4-FFF2-40B4-BE49-F238E27FC236}">
              <a16:creationId xmlns:a16="http://schemas.microsoft.com/office/drawing/2014/main" id="{F2DA2C0F-A398-4F0B-A7C0-15B0630E1C61}"/>
            </a:ext>
          </a:extLst>
        </xdr:cNvPr>
        <xdr:cNvSpPr/>
      </xdr:nvSpPr>
      <xdr:spPr>
        <a:xfrm>
          <a:off x="18605500" y="617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37781</xdr:rowOff>
    </xdr:from>
    <xdr:to>
      <xdr:col>102</xdr:col>
      <xdr:colOff>114300</xdr:colOff>
      <xdr:row>36</xdr:row>
      <xdr:rowOff>56858</xdr:rowOff>
    </xdr:to>
    <xdr:cxnSp macro="">
      <xdr:nvCxnSpPr>
        <xdr:cNvPr id="403" name="直線コネクタ 402">
          <a:extLst>
            <a:ext uri="{FF2B5EF4-FFF2-40B4-BE49-F238E27FC236}">
              <a16:creationId xmlns:a16="http://schemas.microsoft.com/office/drawing/2014/main" id="{00974B92-D511-4D86-BDEC-FF24589335AF}"/>
            </a:ext>
          </a:extLst>
        </xdr:cNvPr>
        <xdr:cNvCxnSpPr/>
      </xdr:nvCxnSpPr>
      <xdr:spPr>
        <a:xfrm flipV="1">
          <a:off x="18656300" y="6209981"/>
          <a:ext cx="889000" cy="1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170870</xdr:rowOff>
    </xdr:from>
    <xdr:ext cx="599010" cy="259045"/>
    <xdr:sp macro="" textlink="">
      <xdr:nvSpPr>
        <xdr:cNvPr id="404" name="n_1aveValue【一般廃棄物処理施設】&#10;一人当たり有形固定資産（償却資産）額">
          <a:extLst>
            <a:ext uri="{FF2B5EF4-FFF2-40B4-BE49-F238E27FC236}">
              <a16:creationId xmlns:a16="http://schemas.microsoft.com/office/drawing/2014/main" id="{8A14CDEA-4B0B-4701-934A-FB2173284FEC}"/>
            </a:ext>
          </a:extLst>
        </xdr:cNvPr>
        <xdr:cNvSpPr txBox="1"/>
      </xdr:nvSpPr>
      <xdr:spPr>
        <a:xfrm>
          <a:off x="21011095" y="685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9906</xdr:rowOff>
    </xdr:from>
    <xdr:ext cx="599010" cy="259045"/>
    <xdr:sp macro="" textlink="">
      <xdr:nvSpPr>
        <xdr:cNvPr id="405" name="n_2aveValue【一般廃棄物処理施設】&#10;一人当たり有形固定資産（償却資産）額">
          <a:extLst>
            <a:ext uri="{FF2B5EF4-FFF2-40B4-BE49-F238E27FC236}">
              <a16:creationId xmlns:a16="http://schemas.microsoft.com/office/drawing/2014/main" id="{00EDC0EC-ED74-4B5C-ADA8-69A2F74F7FDD}"/>
            </a:ext>
          </a:extLst>
        </xdr:cNvPr>
        <xdr:cNvSpPr txBox="1"/>
      </xdr:nvSpPr>
      <xdr:spPr>
        <a:xfrm>
          <a:off x="20134795" y="686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19573</xdr:rowOff>
    </xdr:from>
    <xdr:ext cx="599010" cy="259045"/>
    <xdr:sp macro="" textlink="">
      <xdr:nvSpPr>
        <xdr:cNvPr id="406" name="n_3aveValue【一般廃棄物処理施設】&#10;一人当たり有形固定資産（償却資産）額">
          <a:extLst>
            <a:ext uri="{FF2B5EF4-FFF2-40B4-BE49-F238E27FC236}">
              <a16:creationId xmlns:a16="http://schemas.microsoft.com/office/drawing/2014/main" id="{596F9CA6-4CD9-4064-9990-822FED10A1F7}"/>
            </a:ext>
          </a:extLst>
        </xdr:cNvPr>
        <xdr:cNvSpPr txBox="1"/>
      </xdr:nvSpPr>
      <xdr:spPr>
        <a:xfrm>
          <a:off x="19245795" y="687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28838</xdr:rowOff>
    </xdr:from>
    <xdr:ext cx="599010" cy="259045"/>
    <xdr:sp macro="" textlink="">
      <xdr:nvSpPr>
        <xdr:cNvPr id="407" name="n_4aveValue【一般廃棄物処理施設】&#10;一人当たり有形固定資産（償却資産）額">
          <a:extLst>
            <a:ext uri="{FF2B5EF4-FFF2-40B4-BE49-F238E27FC236}">
              <a16:creationId xmlns:a16="http://schemas.microsoft.com/office/drawing/2014/main" id="{2DF97AA5-C6DF-4C9C-A1C7-2B6EDB2C133D}"/>
            </a:ext>
          </a:extLst>
        </xdr:cNvPr>
        <xdr:cNvSpPr txBox="1"/>
      </xdr:nvSpPr>
      <xdr:spPr>
        <a:xfrm>
          <a:off x="18356795" y="688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73502</xdr:rowOff>
    </xdr:from>
    <xdr:ext cx="599010" cy="259045"/>
    <xdr:sp macro="" textlink="">
      <xdr:nvSpPr>
        <xdr:cNvPr id="408" name="n_1mainValue【一般廃棄物処理施設】&#10;一人当たり有形固定資産（償却資産）額">
          <a:extLst>
            <a:ext uri="{FF2B5EF4-FFF2-40B4-BE49-F238E27FC236}">
              <a16:creationId xmlns:a16="http://schemas.microsoft.com/office/drawing/2014/main" id="{FF8FA1FD-18F7-46F9-9C15-B084188C240B}"/>
            </a:ext>
          </a:extLst>
        </xdr:cNvPr>
        <xdr:cNvSpPr txBox="1"/>
      </xdr:nvSpPr>
      <xdr:spPr>
        <a:xfrm>
          <a:off x="21011095" y="590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90439</xdr:rowOff>
    </xdr:from>
    <xdr:ext cx="599010" cy="259045"/>
    <xdr:sp macro="" textlink="">
      <xdr:nvSpPr>
        <xdr:cNvPr id="409" name="n_2mainValue【一般廃棄物処理施設】&#10;一人当たり有形固定資産（償却資産）額">
          <a:extLst>
            <a:ext uri="{FF2B5EF4-FFF2-40B4-BE49-F238E27FC236}">
              <a16:creationId xmlns:a16="http://schemas.microsoft.com/office/drawing/2014/main" id="{85CCA24C-B60E-4ABB-A2D5-8BB0868B7BA6}"/>
            </a:ext>
          </a:extLst>
        </xdr:cNvPr>
        <xdr:cNvSpPr txBox="1"/>
      </xdr:nvSpPr>
      <xdr:spPr>
        <a:xfrm>
          <a:off x="20134795" y="591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105108</xdr:rowOff>
    </xdr:from>
    <xdr:ext cx="599010" cy="259045"/>
    <xdr:sp macro="" textlink="">
      <xdr:nvSpPr>
        <xdr:cNvPr id="410" name="n_3mainValue【一般廃棄物処理施設】&#10;一人当たり有形固定資産（償却資産）額">
          <a:extLst>
            <a:ext uri="{FF2B5EF4-FFF2-40B4-BE49-F238E27FC236}">
              <a16:creationId xmlns:a16="http://schemas.microsoft.com/office/drawing/2014/main" id="{9BA80BA2-1919-4FF1-9469-ABAE2D177FB4}"/>
            </a:ext>
          </a:extLst>
        </xdr:cNvPr>
        <xdr:cNvSpPr txBox="1"/>
      </xdr:nvSpPr>
      <xdr:spPr>
        <a:xfrm>
          <a:off x="19245795" y="593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124185</xdr:rowOff>
    </xdr:from>
    <xdr:ext cx="599010" cy="259045"/>
    <xdr:sp macro="" textlink="">
      <xdr:nvSpPr>
        <xdr:cNvPr id="411" name="n_4mainValue【一般廃棄物処理施設】&#10;一人当たり有形固定資産（償却資産）額">
          <a:extLst>
            <a:ext uri="{FF2B5EF4-FFF2-40B4-BE49-F238E27FC236}">
              <a16:creationId xmlns:a16="http://schemas.microsoft.com/office/drawing/2014/main" id="{BFF6C3F7-6E09-4194-89BE-86B7D904C0B0}"/>
            </a:ext>
          </a:extLst>
        </xdr:cNvPr>
        <xdr:cNvSpPr txBox="1"/>
      </xdr:nvSpPr>
      <xdr:spPr>
        <a:xfrm>
          <a:off x="18356795" y="595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6F5871A5-387E-4C3D-BA1D-F8506318A62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1C00F065-6D58-4BCB-8DBB-F4B7AC44DD9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E0CAA682-10C5-454E-8558-87C8626D882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280DC3A5-D761-465C-8A58-63D2F313792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B4A8FB42-7008-4466-AD63-5198AF1FF23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F42AD889-CA6B-46A3-B960-36D61AC30D3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551CF70E-FD2E-4C40-B889-2BE51BCAA52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93292D35-9BF6-4E70-88D9-15FEEC7B899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74F6731D-B756-49B3-9231-BBC4A77B429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5A6BD1A6-F448-4DAE-8E9A-043FEC9C56B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60D44774-9822-4C1A-BF89-D982B4F1B04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EC4AB404-43F2-48FE-8456-8EC821DE656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a:extLst>
            <a:ext uri="{FF2B5EF4-FFF2-40B4-BE49-F238E27FC236}">
              <a16:creationId xmlns:a16="http://schemas.microsoft.com/office/drawing/2014/main" id="{6DACEA6A-42D1-4A8B-980F-C07D8394710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32CBD389-F0A9-4C3C-BE86-6297FBA9C45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6BE3C820-C1A3-41BE-9A5F-FC068E14815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F352B7C5-679E-4F6F-A6B8-719C406431C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C657AEB3-3911-4A33-A5AF-CE437A44486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61057F5B-C1B0-4A40-A796-0FC1AAB2E05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8408FDEA-3D3D-4578-87C8-DF43DD54C39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53B59C5E-C0F2-4AA5-9780-08BC85F8A2B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FC31E9DA-63B7-4F30-A053-0361828ED70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1F1931A6-8D7C-4D70-9328-DF195BC49FB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a:extLst>
            <a:ext uri="{FF2B5EF4-FFF2-40B4-BE49-F238E27FC236}">
              <a16:creationId xmlns:a16="http://schemas.microsoft.com/office/drawing/2014/main" id="{350AA3D4-7775-410E-BF1E-3DA7656AE37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07D90782-6FE4-41AE-98B8-CB205F5C05F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29DFD641-53F5-430D-9485-F97C4D16098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97972</xdr:rowOff>
    </xdr:from>
    <xdr:to>
      <xdr:col>85</xdr:col>
      <xdr:colOff>126364</xdr:colOff>
      <xdr:row>64</xdr:row>
      <xdr:rowOff>130628</xdr:rowOff>
    </xdr:to>
    <xdr:cxnSp macro="">
      <xdr:nvCxnSpPr>
        <xdr:cNvPr id="437" name="直線コネクタ 436">
          <a:extLst>
            <a:ext uri="{FF2B5EF4-FFF2-40B4-BE49-F238E27FC236}">
              <a16:creationId xmlns:a16="http://schemas.microsoft.com/office/drawing/2014/main" id="{B528B389-1978-493D-B2CD-741FA4D78796}"/>
            </a:ext>
          </a:extLst>
        </xdr:cNvPr>
        <xdr:cNvCxnSpPr/>
      </xdr:nvCxnSpPr>
      <xdr:spPr>
        <a:xfrm flipV="1">
          <a:off x="16318864" y="9527722"/>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8" name="【保健センター・保健所】&#10;有形固定資産減価償却率最小値テキスト">
          <a:extLst>
            <a:ext uri="{FF2B5EF4-FFF2-40B4-BE49-F238E27FC236}">
              <a16:creationId xmlns:a16="http://schemas.microsoft.com/office/drawing/2014/main" id="{74C837FF-FA47-4214-B161-447361B3BD78}"/>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9" name="直線コネクタ 438">
          <a:extLst>
            <a:ext uri="{FF2B5EF4-FFF2-40B4-BE49-F238E27FC236}">
              <a16:creationId xmlns:a16="http://schemas.microsoft.com/office/drawing/2014/main" id="{C29ED4A8-97E0-4EB4-911D-D2D84146F213}"/>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44649</xdr:rowOff>
    </xdr:from>
    <xdr:ext cx="340478" cy="259045"/>
    <xdr:sp macro="" textlink="">
      <xdr:nvSpPr>
        <xdr:cNvPr id="440" name="【保健センター・保健所】&#10;有形固定資産減価償却率最大値テキスト">
          <a:extLst>
            <a:ext uri="{FF2B5EF4-FFF2-40B4-BE49-F238E27FC236}">
              <a16:creationId xmlns:a16="http://schemas.microsoft.com/office/drawing/2014/main" id="{7F8EF3D1-2B60-4760-AA73-5551E6DF0FC2}"/>
            </a:ext>
          </a:extLst>
        </xdr:cNvPr>
        <xdr:cNvSpPr txBox="1"/>
      </xdr:nvSpPr>
      <xdr:spPr>
        <a:xfrm>
          <a:off x="16357600" y="9302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97972</xdr:rowOff>
    </xdr:from>
    <xdr:to>
      <xdr:col>86</xdr:col>
      <xdr:colOff>25400</xdr:colOff>
      <xdr:row>55</xdr:row>
      <xdr:rowOff>97972</xdr:rowOff>
    </xdr:to>
    <xdr:cxnSp macro="">
      <xdr:nvCxnSpPr>
        <xdr:cNvPr id="441" name="直線コネクタ 440">
          <a:extLst>
            <a:ext uri="{FF2B5EF4-FFF2-40B4-BE49-F238E27FC236}">
              <a16:creationId xmlns:a16="http://schemas.microsoft.com/office/drawing/2014/main" id="{07A0AC98-E789-4BE1-B56A-DD8D45B8C2CD}"/>
            </a:ext>
          </a:extLst>
        </xdr:cNvPr>
        <xdr:cNvCxnSpPr/>
      </xdr:nvCxnSpPr>
      <xdr:spPr>
        <a:xfrm>
          <a:off x="16230600" y="952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63517</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E0CF9024-5309-4D01-9DB2-19FA91A25F0E}"/>
            </a:ext>
          </a:extLst>
        </xdr:cNvPr>
        <xdr:cNvSpPr txBox="1"/>
      </xdr:nvSpPr>
      <xdr:spPr>
        <a:xfrm>
          <a:off x="16357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443" name="フローチャート: 判断 442">
          <a:extLst>
            <a:ext uri="{FF2B5EF4-FFF2-40B4-BE49-F238E27FC236}">
              <a16:creationId xmlns:a16="http://schemas.microsoft.com/office/drawing/2014/main" id="{4182C04B-94A4-4039-9C5B-025E3A649B7B}"/>
            </a:ext>
          </a:extLst>
        </xdr:cNvPr>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19413</xdr:rowOff>
    </xdr:from>
    <xdr:to>
      <xdr:col>81</xdr:col>
      <xdr:colOff>101600</xdr:colOff>
      <xdr:row>60</xdr:row>
      <xdr:rowOff>121013</xdr:rowOff>
    </xdr:to>
    <xdr:sp macro="" textlink="">
      <xdr:nvSpPr>
        <xdr:cNvPr id="444" name="フローチャート: 判断 443">
          <a:extLst>
            <a:ext uri="{FF2B5EF4-FFF2-40B4-BE49-F238E27FC236}">
              <a16:creationId xmlns:a16="http://schemas.microsoft.com/office/drawing/2014/main" id="{DA3F3800-3EE1-4E23-B324-4458047B88D8}"/>
            </a:ext>
          </a:extLst>
        </xdr:cNvPr>
        <xdr:cNvSpPr/>
      </xdr:nvSpPr>
      <xdr:spPr>
        <a:xfrm>
          <a:off x="154305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445" name="フローチャート: 判断 444">
          <a:extLst>
            <a:ext uri="{FF2B5EF4-FFF2-40B4-BE49-F238E27FC236}">
              <a16:creationId xmlns:a16="http://schemas.microsoft.com/office/drawing/2014/main" id="{4E76401D-7498-4520-BD46-A891F8201CD4}"/>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446" name="フローチャート: 判断 445">
          <a:extLst>
            <a:ext uri="{FF2B5EF4-FFF2-40B4-BE49-F238E27FC236}">
              <a16:creationId xmlns:a16="http://schemas.microsoft.com/office/drawing/2014/main" id="{9190648E-AA6E-4A09-8788-E3FFDBE215EE}"/>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135346</xdr:rowOff>
    </xdr:from>
    <xdr:to>
      <xdr:col>67</xdr:col>
      <xdr:colOff>101600</xdr:colOff>
      <xdr:row>60</xdr:row>
      <xdr:rowOff>65496</xdr:rowOff>
    </xdr:to>
    <xdr:sp macro="" textlink="">
      <xdr:nvSpPr>
        <xdr:cNvPr id="447" name="フローチャート: 判断 446">
          <a:extLst>
            <a:ext uri="{FF2B5EF4-FFF2-40B4-BE49-F238E27FC236}">
              <a16:creationId xmlns:a16="http://schemas.microsoft.com/office/drawing/2014/main" id="{76E53797-343D-4D8B-BE60-AE52A8F33412}"/>
            </a:ext>
          </a:extLst>
        </xdr:cNvPr>
        <xdr:cNvSpPr/>
      </xdr:nvSpPr>
      <xdr:spPr>
        <a:xfrm>
          <a:off x="12763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E16DB372-E431-4C6B-BC23-4938019777A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CD3B72E-4CE7-4F7C-AC2C-B79EE848CE3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A1910AFA-217F-464D-A9B0-6D81CF2247F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DB85903C-F7EF-4917-B51F-75FA881314E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2FA27A0A-60EE-4C22-9CA5-9BA0BCF917C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56969</xdr:rowOff>
    </xdr:from>
    <xdr:to>
      <xdr:col>85</xdr:col>
      <xdr:colOff>177800</xdr:colOff>
      <xdr:row>62</xdr:row>
      <xdr:rowOff>158569</xdr:rowOff>
    </xdr:to>
    <xdr:sp macro="" textlink="">
      <xdr:nvSpPr>
        <xdr:cNvPr id="453" name="楕円 452">
          <a:extLst>
            <a:ext uri="{FF2B5EF4-FFF2-40B4-BE49-F238E27FC236}">
              <a16:creationId xmlns:a16="http://schemas.microsoft.com/office/drawing/2014/main" id="{45CC815D-BC9D-4957-9993-C8FFC1C8C1D7}"/>
            </a:ext>
          </a:extLst>
        </xdr:cNvPr>
        <xdr:cNvSpPr/>
      </xdr:nvSpPr>
      <xdr:spPr>
        <a:xfrm>
          <a:off x="162687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35396</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452F42F7-0602-4B88-92D6-98714D9B143E}"/>
            </a:ext>
          </a:extLst>
        </xdr:cNvPr>
        <xdr:cNvSpPr txBox="1"/>
      </xdr:nvSpPr>
      <xdr:spPr>
        <a:xfrm>
          <a:off x="16357600"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24312</xdr:rowOff>
    </xdr:from>
    <xdr:to>
      <xdr:col>81</xdr:col>
      <xdr:colOff>101600</xdr:colOff>
      <xdr:row>62</xdr:row>
      <xdr:rowOff>125912</xdr:rowOff>
    </xdr:to>
    <xdr:sp macro="" textlink="">
      <xdr:nvSpPr>
        <xdr:cNvPr id="455" name="楕円 454">
          <a:extLst>
            <a:ext uri="{FF2B5EF4-FFF2-40B4-BE49-F238E27FC236}">
              <a16:creationId xmlns:a16="http://schemas.microsoft.com/office/drawing/2014/main" id="{6A1A0FD9-B61A-4DA8-BA42-DCC1D8232B33}"/>
            </a:ext>
          </a:extLst>
        </xdr:cNvPr>
        <xdr:cNvSpPr/>
      </xdr:nvSpPr>
      <xdr:spPr>
        <a:xfrm>
          <a:off x="15430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75112</xdr:rowOff>
    </xdr:from>
    <xdr:to>
      <xdr:col>85</xdr:col>
      <xdr:colOff>127000</xdr:colOff>
      <xdr:row>62</xdr:row>
      <xdr:rowOff>107769</xdr:rowOff>
    </xdr:to>
    <xdr:cxnSp macro="">
      <xdr:nvCxnSpPr>
        <xdr:cNvPr id="456" name="直線コネクタ 455">
          <a:extLst>
            <a:ext uri="{FF2B5EF4-FFF2-40B4-BE49-F238E27FC236}">
              <a16:creationId xmlns:a16="http://schemas.microsoft.com/office/drawing/2014/main" id="{9C32F1CC-C694-4A56-AF39-5F7418D45D26}"/>
            </a:ext>
          </a:extLst>
        </xdr:cNvPr>
        <xdr:cNvCxnSpPr/>
      </xdr:nvCxnSpPr>
      <xdr:spPr>
        <a:xfrm>
          <a:off x="15481300" y="1070501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163104</xdr:rowOff>
    </xdr:from>
    <xdr:to>
      <xdr:col>76</xdr:col>
      <xdr:colOff>165100</xdr:colOff>
      <xdr:row>62</xdr:row>
      <xdr:rowOff>93254</xdr:rowOff>
    </xdr:to>
    <xdr:sp macro="" textlink="">
      <xdr:nvSpPr>
        <xdr:cNvPr id="457" name="楕円 456">
          <a:extLst>
            <a:ext uri="{FF2B5EF4-FFF2-40B4-BE49-F238E27FC236}">
              <a16:creationId xmlns:a16="http://schemas.microsoft.com/office/drawing/2014/main" id="{303B2BEA-6CAF-4FDA-AE05-6AF7FF1729F6}"/>
            </a:ext>
          </a:extLst>
        </xdr:cNvPr>
        <xdr:cNvSpPr/>
      </xdr:nvSpPr>
      <xdr:spPr>
        <a:xfrm>
          <a:off x="14541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42454</xdr:rowOff>
    </xdr:from>
    <xdr:to>
      <xdr:col>81</xdr:col>
      <xdr:colOff>50800</xdr:colOff>
      <xdr:row>62</xdr:row>
      <xdr:rowOff>75112</xdr:rowOff>
    </xdr:to>
    <xdr:cxnSp macro="">
      <xdr:nvCxnSpPr>
        <xdr:cNvPr id="458" name="直線コネクタ 457">
          <a:extLst>
            <a:ext uri="{FF2B5EF4-FFF2-40B4-BE49-F238E27FC236}">
              <a16:creationId xmlns:a16="http://schemas.microsoft.com/office/drawing/2014/main" id="{C3C70197-3730-42E3-949B-155EE2471AA1}"/>
            </a:ext>
          </a:extLst>
        </xdr:cNvPr>
        <xdr:cNvCxnSpPr/>
      </xdr:nvCxnSpPr>
      <xdr:spPr>
        <a:xfrm>
          <a:off x="14592300" y="106723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130447</xdr:rowOff>
    </xdr:from>
    <xdr:to>
      <xdr:col>72</xdr:col>
      <xdr:colOff>38100</xdr:colOff>
      <xdr:row>62</xdr:row>
      <xdr:rowOff>60597</xdr:rowOff>
    </xdr:to>
    <xdr:sp macro="" textlink="">
      <xdr:nvSpPr>
        <xdr:cNvPr id="459" name="楕円 458">
          <a:extLst>
            <a:ext uri="{FF2B5EF4-FFF2-40B4-BE49-F238E27FC236}">
              <a16:creationId xmlns:a16="http://schemas.microsoft.com/office/drawing/2014/main" id="{F808A967-2F63-4999-87F3-5DD0D0354300}"/>
            </a:ext>
          </a:extLst>
        </xdr:cNvPr>
        <xdr:cNvSpPr/>
      </xdr:nvSpPr>
      <xdr:spPr>
        <a:xfrm>
          <a:off x="13652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9797</xdr:rowOff>
    </xdr:from>
    <xdr:to>
      <xdr:col>76</xdr:col>
      <xdr:colOff>114300</xdr:colOff>
      <xdr:row>62</xdr:row>
      <xdr:rowOff>42454</xdr:rowOff>
    </xdr:to>
    <xdr:cxnSp macro="">
      <xdr:nvCxnSpPr>
        <xdr:cNvPr id="460" name="直線コネクタ 459">
          <a:extLst>
            <a:ext uri="{FF2B5EF4-FFF2-40B4-BE49-F238E27FC236}">
              <a16:creationId xmlns:a16="http://schemas.microsoft.com/office/drawing/2014/main" id="{A39368F5-FEE0-4EFE-AF12-C6A58944A333}"/>
            </a:ext>
          </a:extLst>
        </xdr:cNvPr>
        <xdr:cNvCxnSpPr/>
      </xdr:nvCxnSpPr>
      <xdr:spPr>
        <a:xfrm>
          <a:off x="13703300" y="106396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97790</xdr:rowOff>
    </xdr:from>
    <xdr:to>
      <xdr:col>67</xdr:col>
      <xdr:colOff>101600</xdr:colOff>
      <xdr:row>62</xdr:row>
      <xdr:rowOff>27940</xdr:rowOff>
    </xdr:to>
    <xdr:sp macro="" textlink="">
      <xdr:nvSpPr>
        <xdr:cNvPr id="461" name="楕円 460">
          <a:extLst>
            <a:ext uri="{FF2B5EF4-FFF2-40B4-BE49-F238E27FC236}">
              <a16:creationId xmlns:a16="http://schemas.microsoft.com/office/drawing/2014/main" id="{9B18F573-6609-4964-97CD-1BF9D23F7E0D}"/>
            </a:ext>
          </a:extLst>
        </xdr:cNvPr>
        <xdr:cNvSpPr/>
      </xdr:nvSpPr>
      <xdr:spPr>
        <a:xfrm>
          <a:off x="1276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148590</xdr:rowOff>
    </xdr:from>
    <xdr:to>
      <xdr:col>71</xdr:col>
      <xdr:colOff>177800</xdr:colOff>
      <xdr:row>62</xdr:row>
      <xdr:rowOff>9797</xdr:rowOff>
    </xdr:to>
    <xdr:cxnSp macro="">
      <xdr:nvCxnSpPr>
        <xdr:cNvPr id="462" name="直線コネクタ 461">
          <a:extLst>
            <a:ext uri="{FF2B5EF4-FFF2-40B4-BE49-F238E27FC236}">
              <a16:creationId xmlns:a16="http://schemas.microsoft.com/office/drawing/2014/main" id="{31DAA74B-DE76-47C8-AAA6-60E08218B2B4}"/>
            </a:ext>
          </a:extLst>
        </xdr:cNvPr>
        <xdr:cNvCxnSpPr/>
      </xdr:nvCxnSpPr>
      <xdr:spPr>
        <a:xfrm>
          <a:off x="12814300" y="106070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137540</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E06CFA43-8EA5-41B1-8447-218E0CAC8AFF}"/>
            </a:ext>
          </a:extLst>
        </xdr:cNvPr>
        <xdr:cNvSpPr txBox="1"/>
      </xdr:nvSpPr>
      <xdr:spPr>
        <a:xfrm>
          <a:off x="152660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26458839-D9C5-4D0C-A708-6B61462D52BC}"/>
            </a:ext>
          </a:extLst>
        </xdr:cNvPr>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44B31619-11E1-4088-A830-B3D1F509BC31}"/>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82023</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15515B2D-605B-41AE-AB84-586C76231076}"/>
            </a:ext>
          </a:extLst>
        </xdr:cNvPr>
        <xdr:cNvSpPr txBox="1"/>
      </xdr:nvSpPr>
      <xdr:spPr>
        <a:xfrm>
          <a:off x="12611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117039</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0EABB289-D32D-45FE-B652-5AE4F2F75364}"/>
            </a:ext>
          </a:extLst>
        </xdr:cNvPr>
        <xdr:cNvSpPr txBox="1"/>
      </xdr:nvSpPr>
      <xdr:spPr>
        <a:xfrm>
          <a:off x="152660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84381</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4C35ACB2-0927-4F57-915C-B0C87BE23103}"/>
            </a:ext>
          </a:extLst>
        </xdr:cNvPr>
        <xdr:cNvSpPr txBox="1"/>
      </xdr:nvSpPr>
      <xdr:spPr>
        <a:xfrm>
          <a:off x="14389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51724</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E5B81D01-BC99-4464-97C0-CF748B0F2F5E}"/>
            </a:ext>
          </a:extLst>
        </xdr:cNvPr>
        <xdr:cNvSpPr txBox="1"/>
      </xdr:nvSpPr>
      <xdr:spPr>
        <a:xfrm>
          <a:off x="13500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19067</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BAAB1523-275D-4B70-8127-DEDEED9375CF}"/>
            </a:ext>
          </a:extLst>
        </xdr:cNvPr>
        <xdr:cNvSpPr txBox="1"/>
      </xdr:nvSpPr>
      <xdr:spPr>
        <a:xfrm>
          <a:off x="12611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618B70E2-BE96-46D1-A7DE-BBD837E3DA3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30426FDA-6B99-40ED-A6FE-DCD77D0321A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09BE22DA-D8CE-44C8-AA61-3106DE0527D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3A13702A-F14A-48BA-8ED3-26676794797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B6E8E0E9-5434-4464-AEC0-AAA59621D7C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1FB2CDF0-7C3D-4AA0-A30F-1D43F7E74DB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B171E8CD-F270-4602-B401-21895592F1F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3E67FCA2-0224-45C0-824D-04CE564C786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ED8016D2-68BE-4784-A41C-FDFEC5624B1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0B19DA06-1C0B-4FB1-96EE-8A656A54A88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a:extLst>
            <a:ext uri="{FF2B5EF4-FFF2-40B4-BE49-F238E27FC236}">
              <a16:creationId xmlns:a16="http://schemas.microsoft.com/office/drawing/2014/main" id="{25A60D13-8D69-4AC3-BC41-D26C16ACC40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a:extLst>
            <a:ext uri="{FF2B5EF4-FFF2-40B4-BE49-F238E27FC236}">
              <a16:creationId xmlns:a16="http://schemas.microsoft.com/office/drawing/2014/main" id="{6FFA0F85-08B9-4FB9-AF3A-1352D4096EF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a:extLst>
            <a:ext uri="{FF2B5EF4-FFF2-40B4-BE49-F238E27FC236}">
              <a16:creationId xmlns:a16="http://schemas.microsoft.com/office/drawing/2014/main" id="{A3FFCEB5-D2DE-4736-B45F-4CCE0E400FB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a:extLst>
            <a:ext uri="{FF2B5EF4-FFF2-40B4-BE49-F238E27FC236}">
              <a16:creationId xmlns:a16="http://schemas.microsoft.com/office/drawing/2014/main" id="{123C6C2D-4A90-456B-A255-3E2831E0754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a:extLst>
            <a:ext uri="{FF2B5EF4-FFF2-40B4-BE49-F238E27FC236}">
              <a16:creationId xmlns:a16="http://schemas.microsoft.com/office/drawing/2014/main" id="{497E08E9-752A-4978-8C86-7C3B0E1844F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a:extLst>
            <a:ext uri="{FF2B5EF4-FFF2-40B4-BE49-F238E27FC236}">
              <a16:creationId xmlns:a16="http://schemas.microsoft.com/office/drawing/2014/main" id="{D7C04EC7-D766-4F8F-A923-825A7012A0B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a:extLst>
            <a:ext uri="{FF2B5EF4-FFF2-40B4-BE49-F238E27FC236}">
              <a16:creationId xmlns:a16="http://schemas.microsoft.com/office/drawing/2014/main" id="{D9575380-F375-4FB7-B5B5-2A82B915D88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a:extLst>
            <a:ext uri="{FF2B5EF4-FFF2-40B4-BE49-F238E27FC236}">
              <a16:creationId xmlns:a16="http://schemas.microsoft.com/office/drawing/2014/main" id="{6F5CCBFC-FF1B-4113-8979-CC380DE0CA2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a:extLst>
            <a:ext uri="{FF2B5EF4-FFF2-40B4-BE49-F238E27FC236}">
              <a16:creationId xmlns:a16="http://schemas.microsoft.com/office/drawing/2014/main" id="{08D615C1-F300-49A1-BC7D-E75F2F53F1A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a:extLst>
            <a:ext uri="{FF2B5EF4-FFF2-40B4-BE49-F238E27FC236}">
              <a16:creationId xmlns:a16="http://schemas.microsoft.com/office/drawing/2014/main" id="{9403A3B2-4503-4625-B19A-D3902052031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a:extLst>
            <a:ext uri="{FF2B5EF4-FFF2-40B4-BE49-F238E27FC236}">
              <a16:creationId xmlns:a16="http://schemas.microsoft.com/office/drawing/2014/main" id="{418AA884-9606-48B7-B129-B3130483D81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a:extLst>
            <a:ext uri="{FF2B5EF4-FFF2-40B4-BE49-F238E27FC236}">
              <a16:creationId xmlns:a16="http://schemas.microsoft.com/office/drawing/2014/main" id="{5624987D-1099-4193-A794-6A081D48F58A}"/>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EE6266EB-517A-4371-BE65-B62D165D274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B6A4963B-AF8C-42A6-AE0F-07901E8AC03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a:extLst>
            <a:ext uri="{FF2B5EF4-FFF2-40B4-BE49-F238E27FC236}">
              <a16:creationId xmlns:a16="http://schemas.microsoft.com/office/drawing/2014/main" id="{8296C09F-B0F2-4E9F-8538-B437F771434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68580</xdr:rowOff>
    </xdr:to>
    <xdr:cxnSp macro="">
      <xdr:nvCxnSpPr>
        <xdr:cNvPr id="496" name="直線コネクタ 495">
          <a:extLst>
            <a:ext uri="{FF2B5EF4-FFF2-40B4-BE49-F238E27FC236}">
              <a16:creationId xmlns:a16="http://schemas.microsoft.com/office/drawing/2014/main" id="{B4888F2E-8BF0-4F62-AD20-BA0A1ABE64E5}"/>
            </a:ext>
          </a:extLst>
        </xdr:cNvPr>
        <xdr:cNvCxnSpPr/>
      </xdr:nvCxnSpPr>
      <xdr:spPr>
        <a:xfrm flipV="1">
          <a:off x="22160864" y="9470572"/>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497" name="【保健センター・保健所】&#10;一人当たり面積最小値テキスト">
          <a:extLst>
            <a:ext uri="{FF2B5EF4-FFF2-40B4-BE49-F238E27FC236}">
              <a16:creationId xmlns:a16="http://schemas.microsoft.com/office/drawing/2014/main" id="{77D0EC37-5AD2-4C62-8384-14841BFA320B}"/>
            </a:ext>
          </a:extLst>
        </xdr:cNvPr>
        <xdr:cNvSpPr txBox="1"/>
      </xdr:nvSpPr>
      <xdr:spPr>
        <a:xfrm>
          <a:off x="22199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498" name="直線コネクタ 497">
          <a:extLst>
            <a:ext uri="{FF2B5EF4-FFF2-40B4-BE49-F238E27FC236}">
              <a16:creationId xmlns:a16="http://schemas.microsoft.com/office/drawing/2014/main" id="{5AB0CAD3-DEA2-4631-A13C-223FDFAC2C0A}"/>
            </a:ext>
          </a:extLst>
        </xdr:cNvPr>
        <xdr:cNvCxnSpPr/>
      </xdr:nvCxnSpPr>
      <xdr:spPr>
        <a:xfrm>
          <a:off x="22072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499" name="【保健センター・保健所】&#10;一人当たり面積最大値テキスト">
          <a:extLst>
            <a:ext uri="{FF2B5EF4-FFF2-40B4-BE49-F238E27FC236}">
              <a16:creationId xmlns:a16="http://schemas.microsoft.com/office/drawing/2014/main" id="{B4230E00-A18C-47E2-91E0-F75486D6C6C2}"/>
            </a:ext>
          </a:extLst>
        </xdr:cNvPr>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500" name="直線コネクタ 499">
          <a:extLst>
            <a:ext uri="{FF2B5EF4-FFF2-40B4-BE49-F238E27FC236}">
              <a16:creationId xmlns:a16="http://schemas.microsoft.com/office/drawing/2014/main" id="{EC4044D7-F4C5-4E14-9594-2D28FFA3CE65}"/>
            </a:ext>
          </a:extLst>
        </xdr:cNvPr>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73314</xdr:rowOff>
    </xdr:from>
    <xdr:ext cx="469744" cy="259045"/>
    <xdr:sp macro="" textlink="">
      <xdr:nvSpPr>
        <xdr:cNvPr id="501" name="【保健センター・保健所】&#10;一人当たり面積平均値テキスト">
          <a:extLst>
            <a:ext uri="{FF2B5EF4-FFF2-40B4-BE49-F238E27FC236}">
              <a16:creationId xmlns:a16="http://schemas.microsoft.com/office/drawing/2014/main" id="{078CEBEF-4E9A-49A9-B09F-5615BDC90ED0}"/>
            </a:ext>
          </a:extLst>
        </xdr:cNvPr>
        <xdr:cNvSpPr txBox="1"/>
      </xdr:nvSpPr>
      <xdr:spPr>
        <a:xfrm>
          <a:off x="22199600" y="10531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50437</xdr:rowOff>
    </xdr:from>
    <xdr:to>
      <xdr:col>116</xdr:col>
      <xdr:colOff>114300</xdr:colOff>
      <xdr:row>62</xdr:row>
      <xdr:rowOff>152037</xdr:rowOff>
    </xdr:to>
    <xdr:sp macro="" textlink="">
      <xdr:nvSpPr>
        <xdr:cNvPr id="502" name="フローチャート: 判断 501">
          <a:extLst>
            <a:ext uri="{FF2B5EF4-FFF2-40B4-BE49-F238E27FC236}">
              <a16:creationId xmlns:a16="http://schemas.microsoft.com/office/drawing/2014/main" id="{E46D1DE8-A4B1-4964-9922-0E96EB537B68}"/>
            </a:ext>
          </a:extLst>
        </xdr:cNvPr>
        <xdr:cNvSpPr/>
      </xdr:nvSpPr>
      <xdr:spPr>
        <a:xfrm>
          <a:off x="22110700" y="106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73297</xdr:rowOff>
    </xdr:from>
    <xdr:to>
      <xdr:col>112</xdr:col>
      <xdr:colOff>38100</xdr:colOff>
      <xdr:row>63</xdr:row>
      <xdr:rowOff>3447</xdr:rowOff>
    </xdr:to>
    <xdr:sp macro="" textlink="">
      <xdr:nvSpPr>
        <xdr:cNvPr id="503" name="フローチャート: 判断 502">
          <a:extLst>
            <a:ext uri="{FF2B5EF4-FFF2-40B4-BE49-F238E27FC236}">
              <a16:creationId xmlns:a16="http://schemas.microsoft.com/office/drawing/2014/main" id="{5B4CD406-EB26-405F-8E4C-98C6B99374A5}"/>
            </a:ext>
          </a:extLst>
        </xdr:cNvPr>
        <xdr:cNvSpPr/>
      </xdr:nvSpPr>
      <xdr:spPr>
        <a:xfrm>
          <a:off x="21272500" y="1070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83094</xdr:rowOff>
    </xdr:from>
    <xdr:to>
      <xdr:col>107</xdr:col>
      <xdr:colOff>101600</xdr:colOff>
      <xdr:row>63</xdr:row>
      <xdr:rowOff>13244</xdr:rowOff>
    </xdr:to>
    <xdr:sp macro="" textlink="">
      <xdr:nvSpPr>
        <xdr:cNvPr id="504" name="フローチャート: 判断 503">
          <a:extLst>
            <a:ext uri="{FF2B5EF4-FFF2-40B4-BE49-F238E27FC236}">
              <a16:creationId xmlns:a16="http://schemas.microsoft.com/office/drawing/2014/main" id="{673ED519-0565-4E15-9CA1-71793AA80F8A}"/>
            </a:ext>
          </a:extLst>
        </xdr:cNvPr>
        <xdr:cNvSpPr/>
      </xdr:nvSpPr>
      <xdr:spPr>
        <a:xfrm>
          <a:off x="20383500" y="107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505" name="フローチャート: 判断 504">
          <a:extLst>
            <a:ext uri="{FF2B5EF4-FFF2-40B4-BE49-F238E27FC236}">
              <a16:creationId xmlns:a16="http://schemas.microsoft.com/office/drawing/2014/main" id="{5F21141A-48C7-4E34-A928-2ED2A68736EA}"/>
            </a:ext>
          </a:extLst>
        </xdr:cNvPr>
        <xdr:cNvSpPr/>
      </xdr:nvSpPr>
      <xdr:spPr>
        <a:xfrm>
          <a:off x="19494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169635</xdr:rowOff>
    </xdr:from>
    <xdr:to>
      <xdr:col>98</xdr:col>
      <xdr:colOff>38100</xdr:colOff>
      <xdr:row>62</xdr:row>
      <xdr:rowOff>99785</xdr:rowOff>
    </xdr:to>
    <xdr:sp macro="" textlink="">
      <xdr:nvSpPr>
        <xdr:cNvPr id="506" name="フローチャート: 判断 505">
          <a:extLst>
            <a:ext uri="{FF2B5EF4-FFF2-40B4-BE49-F238E27FC236}">
              <a16:creationId xmlns:a16="http://schemas.microsoft.com/office/drawing/2014/main" id="{67C58F55-319E-4ED3-BF89-4502964E5770}"/>
            </a:ext>
          </a:extLst>
        </xdr:cNvPr>
        <xdr:cNvSpPr/>
      </xdr:nvSpPr>
      <xdr:spPr>
        <a:xfrm>
          <a:off x="18605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E69EBCBA-14E1-4694-B0BE-263DEDF5D01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B0BC5F64-D4E7-422E-9306-70C64B844A4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E04389D0-855D-40E5-99DF-9875DEC27DC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9574CE47-352D-4C79-BF13-4CBF0D483CD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659A8093-5EFB-4629-BD20-5BB1262B1DD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115751</xdr:rowOff>
    </xdr:from>
    <xdr:to>
      <xdr:col>116</xdr:col>
      <xdr:colOff>114300</xdr:colOff>
      <xdr:row>63</xdr:row>
      <xdr:rowOff>45901</xdr:rowOff>
    </xdr:to>
    <xdr:sp macro="" textlink="">
      <xdr:nvSpPr>
        <xdr:cNvPr id="512" name="楕円 511">
          <a:extLst>
            <a:ext uri="{FF2B5EF4-FFF2-40B4-BE49-F238E27FC236}">
              <a16:creationId xmlns:a16="http://schemas.microsoft.com/office/drawing/2014/main" id="{333A707F-4DE4-4CA2-9C01-D5869A5811B5}"/>
            </a:ext>
          </a:extLst>
        </xdr:cNvPr>
        <xdr:cNvSpPr/>
      </xdr:nvSpPr>
      <xdr:spPr>
        <a:xfrm>
          <a:off x="221107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94178</xdr:rowOff>
    </xdr:from>
    <xdr:ext cx="469744" cy="259045"/>
    <xdr:sp macro="" textlink="">
      <xdr:nvSpPr>
        <xdr:cNvPr id="513" name="【保健センター・保健所】&#10;一人当たり面積該当値テキスト">
          <a:extLst>
            <a:ext uri="{FF2B5EF4-FFF2-40B4-BE49-F238E27FC236}">
              <a16:creationId xmlns:a16="http://schemas.microsoft.com/office/drawing/2014/main" id="{1F7C6A79-89AD-45AF-8B17-EAF42F369A4B}"/>
            </a:ext>
          </a:extLst>
        </xdr:cNvPr>
        <xdr:cNvSpPr txBox="1"/>
      </xdr:nvSpPr>
      <xdr:spPr>
        <a:xfrm>
          <a:off x="22199600" y="1072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122283</xdr:rowOff>
    </xdr:from>
    <xdr:to>
      <xdr:col>112</xdr:col>
      <xdr:colOff>38100</xdr:colOff>
      <xdr:row>63</xdr:row>
      <xdr:rowOff>52433</xdr:rowOff>
    </xdr:to>
    <xdr:sp macro="" textlink="">
      <xdr:nvSpPr>
        <xdr:cNvPr id="514" name="楕円 513">
          <a:extLst>
            <a:ext uri="{FF2B5EF4-FFF2-40B4-BE49-F238E27FC236}">
              <a16:creationId xmlns:a16="http://schemas.microsoft.com/office/drawing/2014/main" id="{BC8D216A-87BC-463A-A3CB-1B12AFFDFFB3}"/>
            </a:ext>
          </a:extLst>
        </xdr:cNvPr>
        <xdr:cNvSpPr/>
      </xdr:nvSpPr>
      <xdr:spPr>
        <a:xfrm>
          <a:off x="21272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166551</xdr:rowOff>
    </xdr:from>
    <xdr:to>
      <xdr:col>116</xdr:col>
      <xdr:colOff>63500</xdr:colOff>
      <xdr:row>63</xdr:row>
      <xdr:rowOff>1633</xdr:rowOff>
    </xdr:to>
    <xdr:cxnSp macro="">
      <xdr:nvCxnSpPr>
        <xdr:cNvPr id="515" name="直線コネクタ 514">
          <a:extLst>
            <a:ext uri="{FF2B5EF4-FFF2-40B4-BE49-F238E27FC236}">
              <a16:creationId xmlns:a16="http://schemas.microsoft.com/office/drawing/2014/main" id="{5A1336DC-C2F0-40D8-B400-6F6ABDFE6D86}"/>
            </a:ext>
          </a:extLst>
        </xdr:cNvPr>
        <xdr:cNvCxnSpPr/>
      </xdr:nvCxnSpPr>
      <xdr:spPr>
        <a:xfrm flipV="1">
          <a:off x="21323300" y="1079645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125549</xdr:rowOff>
    </xdr:from>
    <xdr:to>
      <xdr:col>107</xdr:col>
      <xdr:colOff>101600</xdr:colOff>
      <xdr:row>63</xdr:row>
      <xdr:rowOff>55699</xdr:rowOff>
    </xdr:to>
    <xdr:sp macro="" textlink="">
      <xdr:nvSpPr>
        <xdr:cNvPr id="516" name="楕円 515">
          <a:extLst>
            <a:ext uri="{FF2B5EF4-FFF2-40B4-BE49-F238E27FC236}">
              <a16:creationId xmlns:a16="http://schemas.microsoft.com/office/drawing/2014/main" id="{47B09D6F-F825-4344-9C3D-9329A8067DDC}"/>
            </a:ext>
          </a:extLst>
        </xdr:cNvPr>
        <xdr:cNvSpPr/>
      </xdr:nvSpPr>
      <xdr:spPr>
        <a:xfrm>
          <a:off x="20383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1633</xdr:rowOff>
    </xdr:from>
    <xdr:to>
      <xdr:col>111</xdr:col>
      <xdr:colOff>177800</xdr:colOff>
      <xdr:row>63</xdr:row>
      <xdr:rowOff>4899</xdr:rowOff>
    </xdr:to>
    <xdr:cxnSp macro="">
      <xdr:nvCxnSpPr>
        <xdr:cNvPr id="517" name="直線コネクタ 516">
          <a:extLst>
            <a:ext uri="{FF2B5EF4-FFF2-40B4-BE49-F238E27FC236}">
              <a16:creationId xmlns:a16="http://schemas.microsoft.com/office/drawing/2014/main" id="{1E758D6C-B950-4251-AD01-346F9763DD95}"/>
            </a:ext>
          </a:extLst>
        </xdr:cNvPr>
        <xdr:cNvCxnSpPr/>
      </xdr:nvCxnSpPr>
      <xdr:spPr>
        <a:xfrm flipV="1">
          <a:off x="20434300" y="108029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518" name="楕円 517">
          <a:extLst>
            <a:ext uri="{FF2B5EF4-FFF2-40B4-BE49-F238E27FC236}">
              <a16:creationId xmlns:a16="http://schemas.microsoft.com/office/drawing/2014/main" id="{5188BD8A-60FA-47E8-9995-82B85FFFE833}"/>
            </a:ext>
          </a:extLst>
        </xdr:cNvPr>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4899</xdr:rowOff>
    </xdr:from>
    <xdr:to>
      <xdr:col>107</xdr:col>
      <xdr:colOff>50800</xdr:colOff>
      <xdr:row>63</xdr:row>
      <xdr:rowOff>11430</xdr:rowOff>
    </xdr:to>
    <xdr:cxnSp macro="">
      <xdr:nvCxnSpPr>
        <xdr:cNvPr id="519" name="直線コネクタ 518">
          <a:extLst>
            <a:ext uri="{FF2B5EF4-FFF2-40B4-BE49-F238E27FC236}">
              <a16:creationId xmlns:a16="http://schemas.microsoft.com/office/drawing/2014/main" id="{804248F6-A16F-464B-8B38-11C57385058E}"/>
            </a:ext>
          </a:extLst>
        </xdr:cNvPr>
        <xdr:cNvCxnSpPr/>
      </xdr:nvCxnSpPr>
      <xdr:spPr>
        <a:xfrm flipV="1">
          <a:off x="19545300" y="108062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135346</xdr:rowOff>
    </xdr:from>
    <xdr:to>
      <xdr:col>98</xdr:col>
      <xdr:colOff>38100</xdr:colOff>
      <xdr:row>63</xdr:row>
      <xdr:rowOff>65496</xdr:rowOff>
    </xdr:to>
    <xdr:sp macro="" textlink="">
      <xdr:nvSpPr>
        <xdr:cNvPr id="520" name="楕円 519">
          <a:extLst>
            <a:ext uri="{FF2B5EF4-FFF2-40B4-BE49-F238E27FC236}">
              <a16:creationId xmlns:a16="http://schemas.microsoft.com/office/drawing/2014/main" id="{2796033F-EAF4-4C89-978C-7B8A3F8BBF3D}"/>
            </a:ext>
          </a:extLst>
        </xdr:cNvPr>
        <xdr:cNvSpPr/>
      </xdr:nvSpPr>
      <xdr:spPr>
        <a:xfrm>
          <a:off x="18605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14696</xdr:rowOff>
    </xdr:to>
    <xdr:cxnSp macro="">
      <xdr:nvCxnSpPr>
        <xdr:cNvPr id="521" name="直線コネクタ 520">
          <a:extLst>
            <a:ext uri="{FF2B5EF4-FFF2-40B4-BE49-F238E27FC236}">
              <a16:creationId xmlns:a16="http://schemas.microsoft.com/office/drawing/2014/main" id="{07094854-735E-495C-886F-7788D2C0DBE9}"/>
            </a:ext>
          </a:extLst>
        </xdr:cNvPr>
        <xdr:cNvCxnSpPr/>
      </xdr:nvCxnSpPr>
      <xdr:spPr>
        <a:xfrm flipV="1">
          <a:off x="18656300" y="108127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19974</xdr:rowOff>
    </xdr:from>
    <xdr:ext cx="469744" cy="259045"/>
    <xdr:sp macro="" textlink="">
      <xdr:nvSpPr>
        <xdr:cNvPr id="522" name="n_1aveValue【保健センター・保健所】&#10;一人当たり面積">
          <a:extLst>
            <a:ext uri="{FF2B5EF4-FFF2-40B4-BE49-F238E27FC236}">
              <a16:creationId xmlns:a16="http://schemas.microsoft.com/office/drawing/2014/main" id="{40E87802-B5C9-48A3-9F5B-279CF2ACB3A9}"/>
            </a:ext>
          </a:extLst>
        </xdr:cNvPr>
        <xdr:cNvSpPr txBox="1"/>
      </xdr:nvSpPr>
      <xdr:spPr>
        <a:xfrm>
          <a:off x="21075727" y="1047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29771</xdr:rowOff>
    </xdr:from>
    <xdr:ext cx="469744" cy="259045"/>
    <xdr:sp macro="" textlink="">
      <xdr:nvSpPr>
        <xdr:cNvPr id="523" name="n_2aveValue【保健センター・保健所】&#10;一人当たり面積">
          <a:extLst>
            <a:ext uri="{FF2B5EF4-FFF2-40B4-BE49-F238E27FC236}">
              <a16:creationId xmlns:a16="http://schemas.microsoft.com/office/drawing/2014/main" id="{48188AB6-AD47-4371-B2F9-A57A11A91EA9}"/>
            </a:ext>
          </a:extLst>
        </xdr:cNvPr>
        <xdr:cNvSpPr txBox="1"/>
      </xdr:nvSpPr>
      <xdr:spPr>
        <a:xfrm>
          <a:off x="20199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113047</xdr:rowOff>
    </xdr:from>
    <xdr:ext cx="469744" cy="259045"/>
    <xdr:sp macro="" textlink="">
      <xdr:nvSpPr>
        <xdr:cNvPr id="524" name="n_3aveValue【保健センター・保健所】&#10;一人当たり面積">
          <a:extLst>
            <a:ext uri="{FF2B5EF4-FFF2-40B4-BE49-F238E27FC236}">
              <a16:creationId xmlns:a16="http://schemas.microsoft.com/office/drawing/2014/main" id="{648E2E76-79F4-4767-800F-6A6278E178D5}"/>
            </a:ext>
          </a:extLst>
        </xdr:cNvPr>
        <xdr:cNvSpPr txBox="1"/>
      </xdr:nvSpPr>
      <xdr:spPr>
        <a:xfrm>
          <a:off x="19310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116312</xdr:rowOff>
    </xdr:from>
    <xdr:ext cx="469744" cy="259045"/>
    <xdr:sp macro="" textlink="">
      <xdr:nvSpPr>
        <xdr:cNvPr id="525" name="n_4aveValue【保健センター・保健所】&#10;一人当たり面積">
          <a:extLst>
            <a:ext uri="{FF2B5EF4-FFF2-40B4-BE49-F238E27FC236}">
              <a16:creationId xmlns:a16="http://schemas.microsoft.com/office/drawing/2014/main" id="{089BF681-F084-4571-BA97-730F9FC7A43B}"/>
            </a:ext>
          </a:extLst>
        </xdr:cNvPr>
        <xdr:cNvSpPr txBox="1"/>
      </xdr:nvSpPr>
      <xdr:spPr>
        <a:xfrm>
          <a:off x="18421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43560</xdr:rowOff>
    </xdr:from>
    <xdr:ext cx="469744" cy="259045"/>
    <xdr:sp macro="" textlink="">
      <xdr:nvSpPr>
        <xdr:cNvPr id="526" name="n_1mainValue【保健センター・保健所】&#10;一人当たり面積">
          <a:extLst>
            <a:ext uri="{FF2B5EF4-FFF2-40B4-BE49-F238E27FC236}">
              <a16:creationId xmlns:a16="http://schemas.microsoft.com/office/drawing/2014/main" id="{BD1B777B-A5F8-4CF1-A6AF-71CD905C87DB}"/>
            </a:ext>
          </a:extLst>
        </xdr:cNvPr>
        <xdr:cNvSpPr txBox="1"/>
      </xdr:nvSpPr>
      <xdr:spPr>
        <a:xfrm>
          <a:off x="21075727" y="1084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46826</xdr:rowOff>
    </xdr:from>
    <xdr:ext cx="469744" cy="259045"/>
    <xdr:sp macro="" textlink="">
      <xdr:nvSpPr>
        <xdr:cNvPr id="527" name="n_2mainValue【保健センター・保健所】&#10;一人当たり面積">
          <a:extLst>
            <a:ext uri="{FF2B5EF4-FFF2-40B4-BE49-F238E27FC236}">
              <a16:creationId xmlns:a16="http://schemas.microsoft.com/office/drawing/2014/main" id="{26FD5E8C-C1C0-4E90-BF7E-F1B75A34B8E9}"/>
            </a:ext>
          </a:extLst>
        </xdr:cNvPr>
        <xdr:cNvSpPr txBox="1"/>
      </xdr:nvSpPr>
      <xdr:spPr>
        <a:xfrm>
          <a:off x="20199427" y="1084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528" name="n_3mainValue【保健センター・保健所】&#10;一人当たり面積">
          <a:extLst>
            <a:ext uri="{FF2B5EF4-FFF2-40B4-BE49-F238E27FC236}">
              <a16:creationId xmlns:a16="http://schemas.microsoft.com/office/drawing/2014/main" id="{24DC4FFA-0F8A-408E-81F1-5B54C81C3077}"/>
            </a:ext>
          </a:extLst>
        </xdr:cNvPr>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56623</xdr:rowOff>
    </xdr:from>
    <xdr:ext cx="469744" cy="259045"/>
    <xdr:sp macro="" textlink="">
      <xdr:nvSpPr>
        <xdr:cNvPr id="529" name="n_4mainValue【保健センター・保健所】&#10;一人当たり面積">
          <a:extLst>
            <a:ext uri="{FF2B5EF4-FFF2-40B4-BE49-F238E27FC236}">
              <a16:creationId xmlns:a16="http://schemas.microsoft.com/office/drawing/2014/main" id="{CC0886FF-9E0E-4BF4-99E0-E80B20FAFEBB}"/>
            </a:ext>
          </a:extLst>
        </xdr:cNvPr>
        <xdr:cNvSpPr txBox="1"/>
      </xdr:nvSpPr>
      <xdr:spPr>
        <a:xfrm>
          <a:off x="18421427" y="1085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A765B16E-DA2E-4A93-8F59-ED5DF70A768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1B9BED2E-A548-44EF-A0B4-F90A02F82AB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A390D658-D2C2-45B9-842B-7CF85416B5D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FFD3DA42-A3D3-4F49-A536-118CA7701E1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AC579BEF-5C8D-4CF3-8935-CD56FB5987C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4919393B-3041-4DBF-8490-C44F597EAFC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2B706C8D-EB87-4160-B69C-E26F1848A0A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F41A9C0E-A04E-4756-8A78-AE8B2C26627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085B3336-DFCC-4251-A5CC-57DABA65FFF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26EC2B74-B986-41C8-B323-A7F8E671DCD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D90B594F-CF62-4B09-AF07-C83EF9AEBE3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a:extLst>
            <a:ext uri="{FF2B5EF4-FFF2-40B4-BE49-F238E27FC236}">
              <a16:creationId xmlns:a16="http://schemas.microsoft.com/office/drawing/2014/main" id="{6EA72D67-5526-49AA-BF05-4BD4624F179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a:extLst>
            <a:ext uri="{FF2B5EF4-FFF2-40B4-BE49-F238E27FC236}">
              <a16:creationId xmlns:a16="http://schemas.microsoft.com/office/drawing/2014/main" id="{A5F8523A-C903-4F28-8434-F53F30F7E43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a:extLst>
            <a:ext uri="{FF2B5EF4-FFF2-40B4-BE49-F238E27FC236}">
              <a16:creationId xmlns:a16="http://schemas.microsoft.com/office/drawing/2014/main" id="{BB1C7C5B-9D46-4BE2-95CA-5EE80479645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a:extLst>
            <a:ext uri="{FF2B5EF4-FFF2-40B4-BE49-F238E27FC236}">
              <a16:creationId xmlns:a16="http://schemas.microsoft.com/office/drawing/2014/main" id="{BB421C4B-AB2D-49BF-8B2A-6FAA3B64435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a:extLst>
            <a:ext uri="{FF2B5EF4-FFF2-40B4-BE49-F238E27FC236}">
              <a16:creationId xmlns:a16="http://schemas.microsoft.com/office/drawing/2014/main" id="{83301B8E-C88E-4CB3-B0B9-439A5C7ABC5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a:extLst>
            <a:ext uri="{FF2B5EF4-FFF2-40B4-BE49-F238E27FC236}">
              <a16:creationId xmlns:a16="http://schemas.microsoft.com/office/drawing/2014/main" id="{03EE8B51-D36B-4A2E-B82A-BE6397C0BC2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a:extLst>
            <a:ext uri="{FF2B5EF4-FFF2-40B4-BE49-F238E27FC236}">
              <a16:creationId xmlns:a16="http://schemas.microsoft.com/office/drawing/2014/main" id="{589DA317-79E8-443B-876C-A0C2ACF7079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a:extLst>
            <a:ext uri="{FF2B5EF4-FFF2-40B4-BE49-F238E27FC236}">
              <a16:creationId xmlns:a16="http://schemas.microsoft.com/office/drawing/2014/main" id="{E51941B7-BDF1-4DB5-BF77-4F974115939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a:extLst>
            <a:ext uri="{FF2B5EF4-FFF2-40B4-BE49-F238E27FC236}">
              <a16:creationId xmlns:a16="http://schemas.microsoft.com/office/drawing/2014/main" id="{DFAA6DFE-8EE5-4F60-8F70-C087B871973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a:extLst>
            <a:ext uri="{FF2B5EF4-FFF2-40B4-BE49-F238E27FC236}">
              <a16:creationId xmlns:a16="http://schemas.microsoft.com/office/drawing/2014/main" id="{7E88D189-5831-4764-BC6D-DB95523F82D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6897AFDD-41DF-4E0B-8C6B-65682A845EE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a:extLst>
            <a:ext uri="{FF2B5EF4-FFF2-40B4-BE49-F238E27FC236}">
              <a16:creationId xmlns:a16="http://schemas.microsoft.com/office/drawing/2014/main" id="{C03725A7-D373-4655-BDD9-A1F99811AD1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39936DD4-E44F-4693-AC39-81AC1DAE268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554" name="直線コネクタ 553">
          <a:extLst>
            <a:ext uri="{FF2B5EF4-FFF2-40B4-BE49-F238E27FC236}">
              <a16:creationId xmlns:a16="http://schemas.microsoft.com/office/drawing/2014/main" id="{048C09BA-64F7-4E76-AE15-7422A7D6C4BA}"/>
            </a:ext>
          </a:extLst>
        </xdr:cNvPr>
        <xdr:cNvCxnSpPr/>
      </xdr:nvCxnSpPr>
      <xdr:spPr>
        <a:xfrm flipV="1">
          <a:off x="16318864" y="13235939"/>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555" name="【消防施設】&#10;有形固定資産減価償却率最小値テキスト">
          <a:extLst>
            <a:ext uri="{FF2B5EF4-FFF2-40B4-BE49-F238E27FC236}">
              <a16:creationId xmlns:a16="http://schemas.microsoft.com/office/drawing/2014/main" id="{78ED889C-A90C-43C3-8A32-BC6A90C138A4}"/>
            </a:ext>
          </a:extLst>
        </xdr:cNvPr>
        <xdr:cNvSpPr txBox="1"/>
      </xdr:nvSpPr>
      <xdr:spPr>
        <a:xfrm>
          <a:off x="163576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556" name="直線コネクタ 555">
          <a:extLst>
            <a:ext uri="{FF2B5EF4-FFF2-40B4-BE49-F238E27FC236}">
              <a16:creationId xmlns:a16="http://schemas.microsoft.com/office/drawing/2014/main" id="{FBC63D5E-4EBE-413B-8848-E85FF937E1BF}"/>
            </a:ext>
          </a:extLst>
        </xdr:cNvPr>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557" name="【消防施設】&#10;有形固定資産減価償却率最大値テキスト">
          <a:extLst>
            <a:ext uri="{FF2B5EF4-FFF2-40B4-BE49-F238E27FC236}">
              <a16:creationId xmlns:a16="http://schemas.microsoft.com/office/drawing/2014/main" id="{6037D549-7B3C-4275-A9C9-0A6E15E6EA32}"/>
            </a:ext>
          </a:extLst>
        </xdr:cNvPr>
        <xdr:cNvSpPr txBox="1"/>
      </xdr:nvSpPr>
      <xdr:spPr>
        <a:xfrm>
          <a:off x="16357600"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558" name="直線コネクタ 557">
          <a:extLst>
            <a:ext uri="{FF2B5EF4-FFF2-40B4-BE49-F238E27FC236}">
              <a16:creationId xmlns:a16="http://schemas.microsoft.com/office/drawing/2014/main" id="{DFC3B5BD-99E5-4599-B2A1-971404D1E775}"/>
            </a:ext>
          </a:extLst>
        </xdr:cNvPr>
        <xdr:cNvCxnSpPr/>
      </xdr:nvCxnSpPr>
      <xdr:spPr>
        <a:xfrm>
          <a:off x="16230600" y="132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2557</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5DB26DCF-6E51-4D1C-8B76-C90D191D3CDB}"/>
            </a:ext>
          </a:extLst>
        </xdr:cNvPr>
        <xdr:cNvSpPr txBox="1"/>
      </xdr:nvSpPr>
      <xdr:spPr>
        <a:xfrm>
          <a:off x="16357600" y="1389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560" name="フローチャート: 判断 559">
          <a:extLst>
            <a:ext uri="{FF2B5EF4-FFF2-40B4-BE49-F238E27FC236}">
              <a16:creationId xmlns:a16="http://schemas.microsoft.com/office/drawing/2014/main" id="{26F1707A-AEA3-48C4-885B-5A480FDA3812}"/>
            </a:ext>
          </a:extLst>
        </xdr:cNvPr>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61" name="フローチャート: 判断 560">
          <a:extLst>
            <a:ext uri="{FF2B5EF4-FFF2-40B4-BE49-F238E27FC236}">
              <a16:creationId xmlns:a16="http://schemas.microsoft.com/office/drawing/2014/main" id="{E0F1EF1F-8E44-4C2A-995A-370E8F85902D}"/>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562" name="フローチャート: 判断 561">
          <a:extLst>
            <a:ext uri="{FF2B5EF4-FFF2-40B4-BE49-F238E27FC236}">
              <a16:creationId xmlns:a16="http://schemas.microsoft.com/office/drawing/2014/main" id="{0465F169-C94A-49AD-B6D0-4B6CD46EC322}"/>
            </a:ext>
          </a:extLst>
        </xdr:cNvPr>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563" name="フローチャート: 判断 562">
          <a:extLst>
            <a:ext uri="{FF2B5EF4-FFF2-40B4-BE49-F238E27FC236}">
              <a16:creationId xmlns:a16="http://schemas.microsoft.com/office/drawing/2014/main" id="{DADCE7C8-901E-47FC-AB90-C3087D7451DA}"/>
            </a:ext>
          </a:extLst>
        </xdr:cNvPr>
        <xdr:cNvSpPr/>
      </xdr:nvSpPr>
      <xdr:spPr>
        <a:xfrm>
          <a:off x="13652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564" name="フローチャート: 判断 563">
          <a:extLst>
            <a:ext uri="{FF2B5EF4-FFF2-40B4-BE49-F238E27FC236}">
              <a16:creationId xmlns:a16="http://schemas.microsoft.com/office/drawing/2014/main" id="{03BE9494-408D-4E58-8D67-84ACB2C7B63A}"/>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4175DA46-0ED0-43FD-831B-7301669AC85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1EF03DA-DFBE-4D8C-8566-2482707F02E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C5E84E4C-FE71-4BC9-A42A-D5EAC3EF7D5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DA98EB2-0167-4C38-A743-77685D27F23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1A2837F5-62EC-4F7D-B8B6-C7583F4C4CB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156845</xdr:rowOff>
    </xdr:from>
    <xdr:to>
      <xdr:col>85</xdr:col>
      <xdr:colOff>177800</xdr:colOff>
      <xdr:row>83</xdr:row>
      <xdr:rowOff>86995</xdr:rowOff>
    </xdr:to>
    <xdr:sp macro="" textlink="">
      <xdr:nvSpPr>
        <xdr:cNvPr id="570" name="楕円 569">
          <a:extLst>
            <a:ext uri="{FF2B5EF4-FFF2-40B4-BE49-F238E27FC236}">
              <a16:creationId xmlns:a16="http://schemas.microsoft.com/office/drawing/2014/main" id="{01043BA1-6B17-4FC4-98B4-A406B902370C}"/>
            </a:ext>
          </a:extLst>
        </xdr:cNvPr>
        <xdr:cNvSpPr/>
      </xdr:nvSpPr>
      <xdr:spPr>
        <a:xfrm>
          <a:off x="162687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135272</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3B8C4755-6E58-4E01-9636-5A3FFC50DD4E}"/>
            </a:ext>
          </a:extLst>
        </xdr:cNvPr>
        <xdr:cNvSpPr txBox="1"/>
      </xdr:nvSpPr>
      <xdr:spPr>
        <a:xfrm>
          <a:off x="16357600"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118745</xdr:rowOff>
    </xdr:from>
    <xdr:to>
      <xdr:col>81</xdr:col>
      <xdr:colOff>101600</xdr:colOff>
      <xdr:row>83</xdr:row>
      <xdr:rowOff>48895</xdr:rowOff>
    </xdr:to>
    <xdr:sp macro="" textlink="">
      <xdr:nvSpPr>
        <xdr:cNvPr id="572" name="楕円 571">
          <a:extLst>
            <a:ext uri="{FF2B5EF4-FFF2-40B4-BE49-F238E27FC236}">
              <a16:creationId xmlns:a16="http://schemas.microsoft.com/office/drawing/2014/main" id="{22A4EEB6-BE64-4254-BE27-057C324C7C1A}"/>
            </a:ext>
          </a:extLst>
        </xdr:cNvPr>
        <xdr:cNvSpPr/>
      </xdr:nvSpPr>
      <xdr:spPr>
        <a:xfrm>
          <a:off x="15430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169545</xdr:rowOff>
    </xdr:from>
    <xdr:to>
      <xdr:col>85</xdr:col>
      <xdr:colOff>127000</xdr:colOff>
      <xdr:row>83</xdr:row>
      <xdr:rowOff>36195</xdr:rowOff>
    </xdr:to>
    <xdr:cxnSp macro="">
      <xdr:nvCxnSpPr>
        <xdr:cNvPr id="573" name="直線コネクタ 572">
          <a:extLst>
            <a:ext uri="{FF2B5EF4-FFF2-40B4-BE49-F238E27FC236}">
              <a16:creationId xmlns:a16="http://schemas.microsoft.com/office/drawing/2014/main" id="{ED5FD5E1-E961-4E46-BDA4-B6DFA97DDA74}"/>
            </a:ext>
          </a:extLst>
        </xdr:cNvPr>
        <xdr:cNvCxnSpPr/>
      </xdr:nvCxnSpPr>
      <xdr:spPr>
        <a:xfrm>
          <a:off x="15481300" y="142284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78739</xdr:rowOff>
    </xdr:from>
    <xdr:to>
      <xdr:col>76</xdr:col>
      <xdr:colOff>165100</xdr:colOff>
      <xdr:row>83</xdr:row>
      <xdr:rowOff>8889</xdr:rowOff>
    </xdr:to>
    <xdr:sp macro="" textlink="">
      <xdr:nvSpPr>
        <xdr:cNvPr id="574" name="楕円 573">
          <a:extLst>
            <a:ext uri="{FF2B5EF4-FFF2-40B4-BE49-F238E27FC236}">
              <a16:creationId xmlns:a16="http://schemas.microsoft.com/office/drawing/2014/main" id="{04036DFD-9822-4016-820B-257F026152FA}"/>
            </a:ext>
          </a:extLst>
        </xdr:cNvPr>
        <xdr:cNvSpPr/>
      </xdr:nvSpPr>
      <xdr:spPr>
        <a:xfrm>
          <a:off x="14541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129539</xdr:rowOff>
    </xdr:from>
    <xdr:to>
      <xdr:col>81</xdr:col>
      <xdr:colOff>50800</xdr:colOff>
      <xdr:row>82</xdr:row>
      <xdr:rowOff>169545</xdr:rowOff>
    </xdr:to>
    <xdr:cxnSp macro="">
      <xdr:nvCxnSpPr>
        <xdr:cNvPr id="575" name="直線コネクタ 574">
          <a:extLst>
            <a:ext uri="{FF2B5EF4-FFF2-40B4-BE49-F238E27FC236}">
              <a16:creationId xmlns:a16="http://schemas.microsoft.com/office/drawing/2014/main" id="{75EAFB24-CED7-46D3-A77F-F6DE78C860D2}"/>
            </a:ext>
          </a:extLst>
        </xdr:cNvPr>
        <xdr:cNvCxnSpPr/>
      </xdr:nvCxnSpPr>
      <xdr:spPr>
        <a:xfrm>
          <a:off x="14592300" y="141884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50164</xdr:rowOff>
    </xdr:from>
    <xdr:to>
      <xdr:col>72</xdr:col>
      <xdr:colOff>38100</xdr:colOff>
      <xdr:row>82</xdr:row>
      <xdr:rowOff>151764</xdr:rowOff>
    </xdr:to>
    <xdr:sp macro="" textlink="">
      <xdr:nvSpPr>
        <xdr:cNvPr id="576" name="楕円 575">
          <a:extLst>
            <a:ext uri="{FF2B5EF4-FFF2-40B4-BE49-F238E27FC236}">
              <a16:creationId xmlns:a16="http://schemas.microsoft.com/office/drawing/2014/main" id="{D36B9710-674C-4696-9DBC-29BF7ACD3D96}"/>
            </a:ext>
          </a:extLst>
        </xdr:cNvPr>
        <xdr:cNvSpPr/>
      </xdr:nvSpPr>
      <xdr:spPr>
        <a:xfrm>
          <a:off x="13652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100964</xdr:rowOff>
    </xdr:from>
    <xdr:to>
      <xdr:col>76</xdr:col>
      <xdr:colOff>114300</xdr:colOff>
      <xdr:row>82</xdr:row>
      <xdr:rowOff>129539</xdr:rowOff>
    </xdr:to>
    <xdr:cxnSp macro="">
      <xdr:nvCxnSpPr>
        <xdr:cNvPr id="577" name="直線コネクタ 576">
          <a:extLst>
            <a:ext uri="{FF2B5EF4-FFF2-40B4-BE49-F238E27FC236}">
              <a16:creationId xmlns:a16="http://schemas.microsoft.com/office/drawing/2014/main" id="{9393C5D3-716A-4997-8006-6AD57A4C845C}"/>
            </a:ext>
          </a:extLst>
        </xdr:cNvPr>
        <xdr:cNvCxnSpPr/>
      </xdr:nvCxnSpPr>
      <xdr:spPr>
        <a:xfrm>
          <a:off x="13703300" y="141598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139700</xdr:rowOff>
    </xdr:from>
    <xdr:to>
      <xdr:col>67</xdr:col>
      <xdr:colOff>101600</xdr:colOff>
      <xdr:row>83</xdr:row>
      <xdr:rowOff>69850</xdr:rowOff>
    </xdr:to>
    <xdr:sp macro="" textlink="">
      <xdr:nvSpPr>
        <xdr:cNvPr id="578" name="楕円 577">
          <a:extLst>
            <a:ext uri="{FF2B5EF4-FFF2-40B4-BE49-F238E27FC236}">
              <a16:creationId xmlns:a16="http://schemas.microsoft.com/office/drawing/2014/main" id="{CEC333EE-59A6-487B-9271-91315AAD8A3A}"/>
            </a:ext>
          </a:extLst>
        </xdr:cNvPr>
        <xdr:cNvSpPr/>
      </xdr:nvSpPr>
      <xdr:spPr>
        <a:xfrm>
          <a:off x="12763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100964</xdr:rowOff>
    </xdr:from>
    <xdr:to>
      <xdr:col>71</xdr:col>
      <xdr:colOff>177800</xdr:colOff>
      <xdr:row>83</xdr:row>
      <xdr:rowOff>19050</xdr:rowOff>
    </xdr:to>
    <xdr:cxnSp macro="">
      <xdr:nvCxnSpPr>
        <xdr:cNvPr id="579" name="直線コネクタ 578">
          <a:extLst>
            <a:ext uri="{FF2B5EF4-FFF2-40B4-BE49-F238E27FC236}">
              <a16:creationId xmlns:a16="http://schemas.microsoft.com/office/drawing/2014/main" id="{499AEE23-AF2F-4A93-B31D-605526C45C21}"/>
            </a:ext>
          </a:extLst>
        </xdr:cNvPr>
        <xdr:cNvCxnSpPr/>
      </xdr:nvCxnSpPr>
      <xdr:spPr>
        <a:xfrm flipV="1">
          <a:off x="12814300" y="14159864"/>
          <a:ext cx="8890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580" name="n_1aveValue【消防施設】&#10;有形固定資産減価償却率">
          <a:extLst>
            <a:ext uri="{FF2B5EF4-FFF2-40B4-BE49-F238E27FC236}">
              <a16:creationId xmlns:a16="http://schemas.microsoft.com/office/drawing/2014/main" id="{370EA559-9098-4F8B-8F03-4C851F36A9CF}"/>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2557</xdr:rowOff>
    </xdr:from>
    <xdr:ext cx="405111" cy="259045"/>
    <xdr:sp macro="" textlink="">
      <xdr:nvSpPr>
        <xdr:cNvPr id="581" name="n_2aveValue【消防施設】&#10;有形固定資産減価償却率">
          <a:extLst>
            <a:ext uri="{FF2B5EF4-FFF2-40B4-BE49-F238E27FC236}">
              <a16:creationId xmlns:a16="http://schemas.microsoft.com/office/drawing/2014/main" id="{93B21515-975D-4153-886D-5EC2BCE86345}"/>
            </a:ext>
          </a:extLst>
        </xdr:cNvPr>
        <xdr:cNvSpPr txBox="1"/>
      </xdr:nvSpPr>
      <xdr:spPr>
        <a:xfrm>
          <a:off x="14389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55897</xdr:rowOff>
    </xdr:from>
    <xdr:ext cx="405111" cy="259045"/>
    <xdr:sp macro="" textlink="">
      <xdr:nvSpPr>
        <xdr:cNvPr id="582" name="n_3aveValue【消防施設】&#10;有形固定資産減価償却率">
          <a:extLst>
            <a:ext uri="{FF2B5EF4-FFF2-40B4-BE49-F238E27FC236}">
              <a16:creationId xmlns:a16="http://schemas.microsoft.com/office/drawing/2014/main" id="{D84C9BB5-2F5B-48D4-97EC-DF4E3D11B347}"/>
            </a:ext>
          </a:extLst>
        </xdr:cNvPr>
        <xdr:cNvSpPr txBox="1"/>
      </xdr:nvSpPr>
      <xdr:spPr>
        <a:xfrm>
          <a:off x="13500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583" name="n_4aveValue【消防施設】&#10;有形固定資産減価償却率">
          <a:extLst>
            <a:ext uri="{FF2B5EF4-FFF2-40B4-BE49-F238E27FC236}">
              <a16:creationId xmlns:a16="http://schemas.microsoft.com/office/drawing/2014/main" id="{DAE48BC5-501E-459C-A7E0-B466B0C0F60B}"/>
            </a:ext>
          </a:extLst>
        </xdr:cNvPr>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40022</xdr:rowOff>
    </xdr:from>
    <xdr:ext cx="405111" cy="259045"/>
    <xdr:sp macro="" textlink="">
      <xdr:nvSpPr>
        <xdr:cNvPr id="584" name="n_1mainValue【消防施設】&#10;有形固定資産減価償却率">
          <a:extLst>
            <a:ext uri="{FF2B5EF4-FFF2-40B4-BE49-F238E27FC236}">
              <a16:creationId xmlns:a16="http://schemas.microsoft.com/office/drawing/2014/main" id="{817FE60F-10DC-41DF-991C-350C0A66939D}"/>
            </a:ext>
          </a:extLst>
        </xdr:cNvPr>
        <xdr:cNvSpPr txBox="1"/>
      </xdr:nvSpPr>
      <xdr:spPr>
        <a:xfrm>
          <a:off x="15266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585" name="n_2mainValue【消防施設】&#10;有形固定資産減価償却率">
          <a:extLst>
            <a:ext uri="{FF2B5EF4-FFF2-40B4-BE49-F238E27FC236}">
              <a16:creationId xmlns:a16="http://schemas.microsoft.com/office/drawing/2014/main" id="{3EF70C7C-0B52-4080-8C78-9FB195696410}"/>
            </a:ext>
          </a:extLst>
        </xdr:cNvPr>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142891</xdr:rowOff>
    </xdr:from>
    <xdr:ext cx="405111" cy="259045"/>
    <xdr:sp macro="" textlink="">
      <xdr:nvSpPr>
        <xdr:cNvPr id="586" name="n_3mainValue【消防施設】&#10;有形固定資産減価償却率">
          <a:extLst>
            <a:ext uri="{FF2B5EF4-FFF2-40B4-BE49-F238E27FC236}">
              <a16:creationId xmlns:a16="http://schemas.microsoft.com/office/drawing/2014/main" id="{5CDAF6E2-9E23-4F49-8044-EB3875872515}"/>
            </a:ext>
          </a:extLst>
        </xdr:cNvPr>
        <xdr:cNvSpPr txBox="1"/>
      </xdr:nvSpPr>
      <xdr:spPr>
        <a:xfrm>
          <a:off x="135007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60977</xdr:rowOff>
    </xdr:from>
    <xdr:ext cx="405111" cy="259045"/>
    <xdr:sp macro="" textlink="">
      <xdr:nvSpPr>
        <xdr:cNvPr id="587" name="n_4mainValue【消防施設】&#10;有形固定資産減価償却率">
          <a:extLst>
            <a:ext uri="{FF2B5EF4-FFF2-40B4-BE49-F238E27FC236}">
              <a16:creationId xmlns:a16="http://schemas.microsoft.com/office/drawing/2014/main" id="{7E535237-7C89-42BD-8899-D8000385F617}"/>
            </a:ext>
          </a:extLst>
        </xdr:cNvPr>
        <xdr:cNvSpPr txBox="1"/>
      </xdr:nvSpPr>
      <xdr:spPr>
        <a:xfrm>
          <a:off x="12611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644D1A58-5F32-4A26-932F-57B70A06BE7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0D064677-243C-4D16-9E27-A92BE3C1509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A3418ED1-C733-4539-81B5-2BB10B20667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3C049BC4-E0BD-4FC0-9043-CD7D506994E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E8823942-5C6C-43B1-ABDF-EED0A520CF8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56AF2CD6-761E-41AB-A1FC-005BDA1263F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26C419A7-66BE-465C-872E-081334D2965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73A39E99-557F-4F3D-8912-3EADA43E553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C2E1E693-F153-4B0B-A26D-060EB551B4A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C5BB9ED0-A92E-4E10-8A66-07382385BE2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8" name="直線コネクタ 597">
          <a:extLst>
            <a:ext uri="{FF2B5EF4-FFF2-40B4-BE49-F238E27FC236}">
              <a16:creationId xmlns:a16="http://schemas.microsoft.com/office/drawing/2014/main" id="{EFBE0C4F-6655-44D0-B306-E36D6E024BF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9" name="テキスト ボックス 598">
          <a:extLst>
            <a:ext uri="{FF2B5EF4-FFF2-40B4-BE49-F238E27FC236}">
              <a16:creationId xmlns:a16="http://schemas.microsoft.com/office/drawing/2014/main" id="{AD6CD651-9393-41DF-BBF1-AAF34571FBC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0" name="直線コネクタ 599">
          <a:extLst>
            <a:ext uri="{FF2B5EF4-FFF2-40B4-BE49-F238E27FC236}">
              <a16:creationId xmlns:a16="http://schemas.microsoft.com/office/drawing/2014/main" id="{7C0DBAC4-345B-472C-96C7-0A0F1D4FC26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1" name="テキスト ボックス 600">
          <a:extLst>
            <a:ext uri="{FF2B5EF4-FFF2-40B4-BE49-F238E27FC236}">
              <a16:creationId xmlns:a16="http://schemas.microsoft.com/office/drawing/2014/main" id="{113F941C-33C6-4E57-919D-81FC7944FBF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2" name="直線コネクタ 601">
          <a:extLst>
            <a:ext uri="{FF2B5EF4-FFF2-40B4-BE49-F238E27FC236}">
              <a16:creationId xmlns:a16="http://schemas.microsoft.com/office/drawing/2014/main" id="{56970BC2-B6CA-472B-A4DA-7258949C085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3" name="テキスト ボックス 602">
          <a:extLst>
            <a:ext uri="{FF2B5EF4-FFF2-40B4-BE49-F238E27FC236}">
              <a16:creationId xmlns:a16="http://schemas.microsoft.com/office/drawing/2014/main" id="{5E648F3C-2ECC-414D-AB33-9F7BCEE1BF5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4" name="直線コネクタ 603">
          <a:extLst>
            <a:ext uri="{FF2B5EF4-FFF2-40B4-BE49-F238E27FC236}">
              <a16:creationId xmlns:a16="http://schemas.microsoft.com/office/drawing/2014/main" id="{A7C274C0-9486-4A39-8A7F-265A0F73B9A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5" name="テキスト ボックス 604">
          <a:extLst>
            <a:ext uri="{FF2B5EF4-FFF2-40B4-BE49-F238E27FC236}">
              <a16:creationId xmlns:a16="http://schemas.microsoft.com/office/drawing/2014/main" id="{05EECD1B-DA89-4F47-9FE5-DA49F478821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6" name="直線コネクタ 605">
          <a:extLst>
            <a:ext uri="{FF2B5EF4-FFF2-40B4-BE49-F238E27FC236}">
              <a16:creationId xmlns:a16="http://schemas.microsoft.com/office/drawing/2014/main" id="{85B46726-9C8C-4BE9-A462-6D833EE5225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7" name="テキスト ボックス 606">
          <a:extLst>
            <a:ext uri="{FF2B5EF4-FFF2-40B4-BE49-F238E27FC236}">
              <a16:creationId xmlns:a16="http://schemas.microsoft.com/office/drawing/2014/main" id="{5EBCD3BE-1424-47A3-89B1-4A189961994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a:extLst>
            <a:ext uri="{FF2B5EF4-FFF2-40B4-BE49-F238E27FC236}">
              <a16:creationId xmlns:a16="http://schemas.microsoft.com/office/drawing/2014/main" id="{2034B6B5-E74E-4FC8-9CCE-682BC9D801C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a:extLst>
            <a:ext uri="{FF2B5EF4-FFF2-40B4-BE49-F238E27FC236}">
              <a16:creationId xmlns:a16="http://schemas.microsoft.com/office/drawing/2014/main" id="{29601688-B4CB-45A5-9EBB-B2B1D5F56E5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消防施設】&#10;一人当たり面積グラフ枠">
          <a:extLst>
            <a:ext uri="{FF2B5EF4-FFF2-40B4-BE49-F238E27FC236}">
              <a16:creationId xmlns:a16="http://schemas.microsoft.com/office/drawing/2014/main" id="{47A0AFB0-247E-42B2-B21F-322AC68043C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611" name="直線コネクタ 610">
          <a:extLst>
            <a:ext uri="{FF2B5EF4-FFF2-40B4-BE49-F238E27FC236}">
              <a16:creationId xmlns:a16="http://schemas.microsoft.com/office/drawing/2014/main" id="{4ACFF13D-9DD3-48FF-9A77-523CCF55CF70}"/>
            </a:ext>
          </a:extLst>
        </xdr:cNvPr>
        <xdr:cNvCxnSpPr/>
      </xdr:nvCxnSpPr>
      <xdr:spPr>
        <a:xfrm flipV="1">
          <a:off x="22160864" y="133083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12" name="【消防施設】&#10;一人当たり面積最小値テキスト">
          <a:extLst>
            <a:ext uri="{FF2B5EF4-FFF2-40B4-BE49-F238E27FC236}">
              <a16:creationId xmlns:a16="http://schemas.microsoft.com/office/drawing/2014/main" id="{BA4A3EBC-C936-45F1-9B40-505157B8F5B8}"/>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3" name="直線コネクタ 612">
          <a:extLst>
            <a:ext uri="{FF2B5EF4-FFF2-40B4-BE49-F238E27FC236}">
              <a16:creationId xmlns:a16="http://schemas.microsoft.com/office/drawing/2014/main" id="{B8DD8290-E7B6-449F-8A31-3F3DEF26E36F}"/>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614" name="【消防施設】&#10;一人当たり面積最大値テキスト">
          <a:extLst>
            <a:ext uri="{FF2B5EF4-FFF2-40B4-BE49-F238E27FC236}">
              <a16:creationId xmlns:a16="http://schemas.microsoft.com/office/drawing/2014/main" id="{23F1D96B-5B26-4EE1-BE9C-9E65C6721BA6}"/>
            </a:ext>
          </a:extLst>
        </xdr:cNvPr>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615" name="直線コネクタ 614">
          <a:extLst>
            <a:ext uri="{FF2B5EF4-FFF2-40B4-BE49-F238E27FC236}">
              <a16:creationId xmlns:a16="http://schemas.microsoft.com/office/drawing/2014/main" id="{A8841F5A-BEF8-4E52-906C-4F752B61D331}"/>
            </a:ext>
          </a:extLst>
        </xdr:cNvPr>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156863</xdr:rowOff>
    </xdr:from>
    <xdr:ext cx="469744" cy="259045"/>
    <xdr:sp macro="" textlink="">
      <xdr:nvSpPr>
        <xdr:cNvPr id="616" name="【消防施設】&#10;一人当たり面積平均値テキスト">
          <a:extLst>
            <a:ext uri="{FF2B5EF4-FFF2-40B4-BE49-F238E27FC236}">
              <a16:creationId xmlns:a16="http://schemas.microsoft.com/office/drawing/2014/main" id="{2B670B38-41F6-4EA2-9654-90F0C50037B1}"/>
            </a:ext>
          </a:extLst>
        </xdr:cNvPr>
        <xdr:cNvSpPr txBox="1"/>
      </xdr:nvSpPr>
      <xdr:spPr>
        <a:xfrm>
          <a:off x="22199600" y="14387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617" name="フローチャート: 判断 616">
          <a:extLst>
            <a:ext uri="{FF2B5EF4-FFF2-40B4-BE49-F238E27FC236}">
              <a16:creationId xmlns:a16="http://schemas.microsoft.com/office/drawing/2014/main" id="{59424F56-A4BD-41BA-AE40-871FC10A5FF1}"/>
            </a:ext>
          </a:extLst>
        </xdr:cNvPr>
        <xdr:cNvSpPr/>
      </xdr:nvSpPr>
      <xdr:spPr>
        <a:xfrm>
          <a:off x="221107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618" name="フローチャート: 判断 617">
          <a:extLst>
            <a:ext uri="{FF2B5EF4-FFF2-40B4-BE49-F238E27FC236}">
              <a16:creationId xmlns:a16="http://schemas.microsoft.com/office/drawing/2014/main" id="{EC4EAEB7-BAB5-4298-A6BC-845AFD11EBF7}"/>
            </a:ext>
          </a:extLst>
        </xdr:cNvPr>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619" name="フローチャート: 判断 618">
          <a:extLst>
            <a:ext uri="{FF2B5EF4-FFF2-40B4-BE49-F238E27FC236}">
              <a16:creationId xmlns:a16="http://schemas.microsoft.com/office/drawing/2014/main" id="{B472E910-DE3D-497B-BFC1-4090681AABA6}"/>
            </a:ext>
          </a:extLst>
        </xdr:cNvPr>
        <xdr:cNvSpPr/>
      </xdr:nvSpPr>
      <xdr:spPr>
        <a:xfrm>
          <a:off x="2038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620" name="フローチャート: 判断 619">
          <a:extLst>
            <a:ext uri="{FF2B5EF4-FFF2-40B4-BE49-F238E27FC236}">
              <a16:creationId xmlns:a16="http://schemas.microsoft.com/office/drawing/2014/main" id="{885A0066-66C8-4E3F-9D99-967712718A47}"/>
            </a:ext>
          </a:extLst>
        </xdr:cNvPr>
        <xdr:cNvSpPr/>
      </xdr:nvSpPr>
      <xdr:spPr>
        <a:xfrm>
          <a:off x="19494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621" name="フローチャート: 判断 620">
          <a:extLst>
            <a:ext uri="{FF2B5EF4-FFF2-40B4-BE49-F238E27FC236}">
              <a16:creationId xmlns:a16="http://schemas.microsoft.com/office/drawing/2014/main" id="{DA14DE26-D62B-4A70-82DC-6897ED439AA4}"/>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C17F3EBE-D06D-4F0D-A2A2-1A23E8C8E1F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B15F7729-DBB3-412C-B3C7-16AEE426840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2B2E2C7A-6297-43F4-AA01-0B6B6C5CF8B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775E33B4-C918-4932-A5EB-27217459ECB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00FAD860-74CF-49CC-B94C-F6578663342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xdr:rowOff>
    </xdr:from>
    <xdr:to>
      <xdr:col>116</xdr:col>
      <xdr:colOff>114300</xdr:colOff>
      <xdr:row>85</xdr:row>
      <xdr:rowOff>109855</xdr:rowOff>
    </xdr:to>
    <xdr:sp macro="" textlink="">
      <xdr:nvSpPr>
        <xdr:cNvPr id="627" name="楕円 626">
          <a:extLst>
            <a:ext uri="{FF2B5EF4-FFF2-40B4-BE49-F238E27FC236}">
              <a16:creationId xmlns:a16="http://schemas.microsoft.com/office/drawing/2014/main" id="{EF9A73A9-5319-466F-B32F-C9EBEB6E04D3}"/>
            </a:ext>
          </a:extLst>
        </xdr:cNvPr>
        <xdr:cNvSpPr/>
      </xdr:nvSpPr>
      <xdr:spPr>
        <a:xfrm>
          <a:off x="221107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158132</xdr:rowOff>
    </xdr:from>
    <xdr:ext cx="469744" cy="259045"/>
    <xdr:sp macro="" textlink="">
      <xdr:nvSpPr>
        <xdr:cNvPr id="628" name="【消防施設】&#10;一人当たり面積該当値テキスト">
          <a:extLst>
            <a:ext uri="{FF2B5EF4-FFF2-40B4-BE49-F238E27FC236}">
              <a16:creationId xmlns:a16="http://schemas.microsoft.com/office/drawing/2014/main" id="{8EBE5235-265A-4A0A-934F-CC285F506DE6}"/>
            </a:ext>
          </a:extLst>
        </xdr:cNvPr>
        <xdr:cNvSpPr txBox="1"/>
      </xdr:nvSpPr>
      <xdr:spPr>
        <a:xfrm>
          <a:off x="22199600" y="1455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xdr:rowOff>
    </xdr:from>
    <xdr:to>
      <xdr:col>112</xdr:col>
      <xdr:colOff>38100</xdr:colOff>
      <xdr:row>85</xdr:row>
      <xdr:rowOff>115570</xdr:rowOff>
    </xdr:to>
    <xdr:sp macro="" textlink="">
      <xdr:nvSpPr>
        <xdr:cNvPr id="629" name="楕円 628">
          <a:extLst>
            <a:ext uri="{FF2B5EF4-FFF2-40B4-BE49-F238E27FC236}">
              <a16:creationId xmlns:a16="http://schemas.microsoft.com/office/drawing/2014/main" id="{143A1ED8-2985-4D39-B694-C71ED0C08654}"/>
            </a:ext>
          </a:extLst>
        </xdr:cNvPr>
        <xdr:cNvSpPr/>
      </xdr:nvSpPr>
      <xdr:spPr>
        <a:xfrm>
          <a:off x="21272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59055</xdr:rowOff>
    </xdr:from>
    <xdr:to>
      <xdr:col>116</xdr:col>
      <xdr:colOff>63500</xdr:colOff>
      <xdr:row>85</xdr:row>
      <xdr:rowOff>64770</xdr:rowOff>
    </xdr:to>
    <xdr:cxnSp macro="">
      <xdr:nvCxnSpPr>
        <xdr:cNvPr id="630" name="直線コネクタ 629">
          <a:extLst>
            <a:ext uri="{FF2B5EF4-FFF2-40B4-BE49-F238E27FC236}">
              <a16:creationId xmlns:a16="http://schemas.microsoft.com/office/drawing/2014/main" id="{4C4E96E8-3D83-4B51-B136-FF5C626DCA5C}"/>
            </a:ext>
          </a:extLst>
        </xdr:cNvPr>
        <xdr:cNvCxnSpPr/>
      </xdr:nvCxnSpPr>
      <xdr:spPr>
        <a:xfrm flipV="1">
          <a:off x="21323300" y="146323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17780</xdr:rowOff>
    </xdr:from>
    <xdr:to>
      <xdr:col>107</xdr:col>
      <xdr:colOff>101600</xdr:colOff>
      <xdr:row>85</xdr:row>
      <xdr:rowOff>119380</xdr:rowOff>
    </xdr:to>
    <xdr:sp macro="" textlink="">
      <xdr:nvSpPr>
        <xdr:cNvPr id="631" name="楕円 630">
          <a:extLst>
            <a:ext uri="{FF2B5EF4-FFF2-40B4-BE49-F238E27FC236}">
              <a16:creationId xmlns:a16="http://schemas.microsoft.com/office/drawing/2014/main" id="{9A7FCC6A-B3B3-457D-9166-E064DBF4CC9A}"/>
            </a:ext>
          </a:extLst>
        </xdr:cNvPr>
        <xdr:cNvSpPr/>
      </xdr:nvSpPr>
      <xdr:spPr>
        <a:xfrm>
          <a:off x="20383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64770</xdr:rowOff>
    </xdr:from>
    <xdr:to>
      <xdr:col>111</xdr:col>
      <xdr:colOff>177800</xdr:colOff>
      <xdr:row>85</xdr:row>
      <xdr:rowOff>68580</xdr:rowOff>
    </xdr:to>
    <xdr:cxnSp macro="">
      <xdr:nvCxnSpPr>
        <xdr:cNvPr id="632" name="直線コネクタ 631">
          <a:extLst>
            <a:ext uri="{FF2B5EF4-FFF2-40B4-BE49-F238E27FC236}">
              <a16:creationId xmlns:a16="http://schemas.microsoft.com/office/drawing/2014/main" id="{8E75C98A-D12B-4414-A215-3A6BAA5D0F98}"/>
            </a:ext>
          </a:extLst>
        </xdr:cNvPr>
        <xdr:cNvCxnSpPr/>
      </xdr:nvCxnSpPr>
      <xdr:spPr>
        <a:xfrm flipV="1">
          <a:off x="20434300" y="1463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xdr:rowOff>
    </xdr:from>
    <xdr:to>
      <xdr:col>102</xdr:col>
      <xdr:colOff>165100</xdr:colOff>
      <xdr:row>85</xdr:row>
      <xdr:rowOff>117475</xdr:rowOff>
    </xdr:to>
    <xdr:sp macro="" textlink="">
      <xdr:nvSpPr>
        <xdr:cNvPr id="633" name="楕円 632">
          <a:extLst>
            <a:ext uri="{FF2B5EF4-FFF2-40B4-BE49-F238E27FC236}">
              <a16:creationId xmlns:a16="http://schemas.microsoft.com/office/drawing/2014/main" id="{C2725739-B9A9-4E2F-A67E-77AB1CAF2CEF}"/>
            </a:ext>
          </a:extLst>
        </xdr:cNvPr>
        <xdr:cNvSpPr/>
      </xdr:nvSpPr>
      <xdr:spPr>
        <a:xfrm>
          <a:off x="19494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66675</xdr:rowOff>
    </xdr:from>
    <xdr:to>
      <xdr:col>107</xdr:col>
      <xdr:colOff>50800</xdr:colOff>
      <xdr:row>85</xdr:row>
      <xdr:rowOff>68580</xdr:rowOff>
    </xdr:to>
    <xdr:cxnSp macro="">
      <xdr:nvCxnSpPr>
        <xdr:cNvPr id="634" name="直線コネクタ 633">
          <a:extLst>
            <a:ext uri="{FF2B5EF4-FFF2-40B4-BE49-F238E27FC236}">
              <a16:creationId xmlns:a16="http://schemas.microsoft.com/office/drawing/2014/main" id="{06E3FDDD-87EB-4D6C-8996-5809515B9CA3}"/>
            </a:ext>
          </a:extLst>
        </xdr:cNvPr>
        <xdr:cNvCxnSpPr/>
      </xdr:nvCxnSpPr>
      <xdr:spPr>
        <a:xfrm>
          <a:off x="19545300" y="146399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34925</xdr:rowOff>
    </xdr:from>
    <xdr:to>
      <xdr:col>98</xdr:col>
      <xdr:colOff>38100</xdr:colOff>
      <xdr:row>85</xdr:row>
      <xdr:rowOff>136525</xdr:rowOff>
    </xdr:to>
    <xdr:sp macro="" textlink="">
      <xdr:nvSpPr>
        <xdr:cNvPr id="635" name="楕円 634">
          <a:extLst>
            <a:ext uri="{FF2B5EF4-FFF2-40B4-BE49-F238E27FC236}">
              <a16:creationId xmlns:a16="http://schemas.microsoft.com/office/drawing/2014/main" id="{4EB61F4C-09FF-49E5-A4B1-F8BAA4CD6FEF}"/>
            </a:ext>
          </a:extLst>
        </xdr:cNvPr>
        <xdr:cNvSpPr/>
      </xdr:nvSpPr>
      <xdr:spPr>
        <a:xfrm>
          <a:off x="18605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66675</xdr:rowOff>
    </xdr:from>
    <xdr:to>
      <xdr:col>102</xdr:col>
      <xdr:colOff>114300</xdr:colOff>
      <xdr:row>85</xdr:row>
      <xdr:rowOff>85725</xdr:rowOff>
    </xdr:to>
    <xdr:cxnSp macro="">
      <xdr:nvCxnSpPr>
        <xdr:cNvPr id="636" name="直線コネクタ 635">
          <a:extLst>
            <a:ext uri="{FF2B5EF4-FFF2-40B4-BE49-F238E27FC236}">
              <a16:creationId xmlns:a16="http://schemas.microsoft.com/office/drawing/2014/main" id="{89415CDB-2549-4C99-8EE8-8732DF6E35B5}"/>
            </a:ext>
          </a:extLst>
        </xdr:cNvPr>
        <xdr:cNvCxnSpPr/>
      </xdr:nvCxnSpPr>
      <xdr:spPr>
        <a:xfrm flipV="1">
          <a:off x="18656300" y="146399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88282</xdr:rowOff>
    </xdr:from>
    <xdr:ext cx="469744" cy="259045"/>
    <xdr:sp macro="" textlink="">
      <xdr:nvSpPr>
        <xdr:cNvPr id="637" name="n_1aveValue【消防施設】&#10;一人当たり面積">
          <a:extLst>
            <a:ext uri="{FF2B5EF4-FFF2-40B4-BE49-F238E27FC236}">
              <a16:creationId xmlns:a16="http://schemas.microsoft.com/office/drawing/2014/main" id="{36CC9857-358F-418A-A1A4-2F7E14B04D77}"/>
            </a:ext>
          </a:extLst>
        </xdr:cNvPr>
        <xdr:cNvSpPr txBox="1"/>
      </xdr:nvSpPr>
      <xdr:spPr>
        <a:xfrm>
          <a:off x="21075727" y="143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57802</xdr:rowOff>
    </xdr:from>
    <xdr:ext cx="469744" cy="259045"/>
    <xdr:sp macro="" textlink="">
      <xdr:nvSpPr>
        <xdr:cNvPr id="638" name="n_2aveValue【消防施設】&#10;一人当たり面積">
          <a:extLst>
            <a:ext uri="{FF2B5EF4-FFF2-40B4-BE49-F238E27FC236}">
              <a16:creationId xmlns:a16="http://schemas.microsoft.com/office/drawing/2014/main" id="{C4CA5C85-34FC-4F40-A920-C6947EA6A816}"/>
            </a:ext>
          </a:extLst>
        </xdr:cNvPr>
        <xdr:cNvSpPr txBox="1"/>
      </xdr:nvSpPr>
      <xdr:spPr>
        <a:xfrm>
          <a:off x="201994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122572</xdr:rowOff>
    </xdr:from>
    <xdr:ext cx="469744" cy="259045"/>
    <xdr:sp macro="" textlink="">
      <xdr:nvSpPr>
        <xdr:cNvPr id="639" name="n_3aveValue【消防施設】&#10;一人当たり面積">
          <a:extLst>
            <a:ext uri="{FF2B5EF4-FFF2-40B4-BE49-F238E27FC236}">
              <a16:creationId xmlns:a16="http://schemas.microsoft.com/office/drawing/2014/main" id="{B6858183-2329-4759-B9A2-7D284E8587FE}"/>
            </a:ext>
          </a:extLst>
        </xdr:cNvPr>
        <xdr:cNvSpPr txBox="1"/>
      </xdr:nvSpPr>
      <xdr:spPr>
        <a:xfrm>
          <a:off x="19310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640" name="n_4aveValue【消防施設】&#10;一人当たり面積">
          <a:extLst>
            <a:ext uri="{FF2B5EF4-FFF2-40B4-BE49-F238E27FC236}">
              <a16:creationId xmlns:a16="http://schemas.microsoft.com/office/drawing/2014/main" id="{DC4A3A5E-D72E-4829-B748-77A915DA472B}"/>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106697</xdr:rowOff>
    </xdr:from>
    <xdr:ext cx="469744" cy="259045"/>
    <xdr:sp macro="" textlink="">
      <xdr:nvSpPr>
        <xdr:cNvPr id="641" name="n_1mainValue【消防施設】&#10;一人当たり面積">
          <a:extLst>
            <a:ext uri="{FF2B5EF4-FFF2-40B4-BE49-F238E27FC236}">
              <a16:creationId xmlns:a16="http://schemas.microsoft.com/office/drawing/2014/main" id="{F4BC3AF4-815E-4654-BE27-96783A5B4444}"/>
            </a:ext>
          </a:extLst>
        </xdr:cNvPr>
        <xdr:cNvSpPr txBox="1"/>
      </xdr:nvSpPr>
      <xdr:spPr>
        <a:xfrm>
          <a:off x="210757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110507</xdr:rowOff>
    </xdr:from>
    <xdr:ext cx="469744" cy="259045"/>
    <xdr:sp macro="" textlink="">
      <xdr:nvSpPr>
        <xdr:cNvPr id="642" name="n_2mainValue【消防施設】&#10;一人当たり面積">
          <a:extLst>
            <a:ext uri="{FF2B5EF4-FFF2-40B4-BE49-F238E27FC236}">
              <a16:creationId xmlns:a16="http://schemas.microsoft.com/office/drawing/2014/main" id="{BB161B73-35A6-49A2-9BA5-93C193B69A89}"/>
            </a:ext>
          </a:extLst>
        </xdr:cNvPr>
        <xdr:cNvSpPr txBox="1"/>
      </xdr:nvSpPr>
      <xdr:spPr>
        <a:xfrm>
          <a:off x="20199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108602</xdr:rowOff>
    </xdr:from>
    <xdr:ext cx="469744" cy="259045"/>
    <xdr:sp macro="" textlink="">
      <xdr:nvSpPr>
        <xdr:cNvPr id="643" name="n_3mainValue【消防施設】&#10;一人当たり面積">
          <a:extLst>
            <a:ext uri="{FF2B5EF4-FFF2-40B4-BE49-F238E27FC236}">
              <a16:creationId xmlns:a16="http://schemas.microsoft.com/office/drawing/2014/main" id="{73BBB20F-1A35-45F5-9EFE-036207A465F6}"/>
            </a:ext>
          </a:extLst>
        </xdr:cNvPr>
        <xdr:cNvSpPr txBox="1"/>
      </xdr:nvSpPr>
      <xdr:spPr>
        <a:xfrm>
          <a:off x="19310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127652</xdr:rowOff>
    </xdr:from>
    <xdr:ext cx="469744" cy="259045"/>
    <xdr:sp macro="" textlink="">
      <xdr:nvSpPr>
        <xdr:cNvPr id="644" name="n_4mainValue【消防施設】&#10;一人当たり面積">
          <a:extLst>
            <a:ext uri="{FF2B5EF4-FFF2-40B4-BE49-F238E27FC236}">
              <a16:creationId xmlns:a16="http://schemas.microsoft.com/office/drawing/2014/main" id="{04FCE71A-7347-42EB-90B5-CC8F0AA0CE50}"/>
            </a:ext>
          </a:extLst>
        </xdr:cNvPr>
        <xdr:cNvSpPr txBox="1"/>
      </xdr:nvSpPr>
      <xdr:spPr>
        <a:xfrm>
          <a:off x="18421427" y="1470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83D4A457-BAC2-481A-84B6-3562D37B25C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BA3D3467-8484-455F-937F-1ADB39B1DE1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062AA786-E5B3-447A-A231-1F38409C375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78DDEF8C-1BCF-434F-8167-D777CE9E5A9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2E9D9D9D-4336-4630-8535-FF01DB9C29F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EA367A01-9945-422B-90CC-AE75C1D75A0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0683B0A3-8D90-4C41-93B6-8AC94BC892E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F3BE5C74-0A67-4C0F-9BEA-42BFBFE2EB5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59FF40DD-E2E9-4857-AA1B-A54B1EFA493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EAC557AB-07ED-4054-B480-A67BA439D34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5400563F-D940-48DF-97CA-E932170914A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B89A7700-E9FE-41D8-8825-2D92B576CCF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E3CD463C-842E-4FEE-B446-4AA83720451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D1B51DCA-70CF-4EE8-A152-F2CA1F75C1C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44C74448-1F07-4E30-81DD-0D51DEE6685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775B805A-3906-42C4-B6F8-54F2E995CC2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EB9976E0-B290-4675-A393-58422C40267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2520BA2C-EDA2-4B60-A21F-6C984D5114D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A9079660-C3F6-427C-9A95-50853A9267F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F89CE6DF-6CA2-4B16-A3D5-E74AC62562D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9F326AF4-DDCA-4E63-A914-621527D6FA4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B1442DCF-97EF-41FD-B5D3-A05C4B5B01E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1EED6735-49AC-429A-9B92-EF5C567FCDE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948D1E8C-7598-4AB0-BCE2-A4251110B6B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庁舎】&#10;有形固定資産減価償却率グラフ枠">
          <a:extLst>
            <a:ext uri="{FF2B5EF4-FFF2-40B4-BE49-F238E27FC236}">
              <a16:creationId xmlns:a16="http://schemas.microsoft.com/office/drawing/2014/main" id="{C7982183-D6D2-4B54-A711-A0F1A0EBDF5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670" name="直線コネクタ 669">
          <a:extLst>
            <a:ext uri="{FF2B5EF4-FFF2-40B4-BE49-F238E27FC236}">
              <a16:creationId xmlns:a16="http://schemas.microsoft.com/office/drawing/2014/main" id="{FB9F8893-DC25-48CF-9600-EB8F99CC4B3C}"/>
            </a:ext>
          </a:extLst>
        </xdr:cNvPr>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71" name="【庁舎】&#10;有形固定資産減価償却率最小値テキスト">
          <a:extLst>
            <a:ext uri="{FF2B5EF4-FFF2-40B4-BE49-F238E27FC236}">
              <a16:creationId xmlns:a16="http://schemas.microsoft.com/office/drawing/2014/main" id="{13EFC2D2-2EF6-452D-8823-F5A871207367}"/>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72" name="直線コネクタ 671">
          <a:extLst>
            <a:ext uri="{FF2B5EF4-FFF2-40B4-BE49-F238E27FC236}">
              <a16:creationId xmlns:a16="http://schemas.microsoft.com/office/drawing/2014/main" id="{5AB14A6A-2D43-4362-829B-8500D4F05B4E}"/>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673" name="【庁舎】&#10;有形固定資産減価償却率最大値テキスト">
          <a:extLst>
            <a:ext uri="{FF2B5EF4-FFF2-40B4-BE49-F238E27FC236}">
              <a16:creationId xmlns:a16="http://schemas.microsoft.com/office/drawing/2014/main" id="{DE4AEC9C-D07C-43A9-9C7F-C9BFDE181C91}"/>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674" name="直線コネクタ 673">
          <a:extLst>
            <a:ext uri="{FF2B5EF4-FFF2-40B4-BE49-F238E27FC236}">
              <a16:creationId xmlns:a16="http://schemas.microsoft.com/office/drawing/2014/main" id="{57A1B762-6502-4DCB-B6BB-2E25185C3526}"/>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675" name="【庁舎】&#10;有形固定資産減価償却率平均値テキスト">
          <a:extLst>
            <a:ext uri="{FF2B5EF4-FFF2-40B4-BE49-F238E27FC236}">
              <a16:creationId xmlns:a16="http://schemas.microsoft.com/office/drawing/2014/main" id="{912343F4-1594-42DE-91E2-307369F14916}"/>
            </a:ext>
          </a:extLst>
        </xdr:cNvPr>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76" name="フローチャート: 判断 675">
          <a:extLst>
            <a:ext uri="{FF2B5EF4-FFF2-40B4-BE49-F238E27FC236}">
              <a16:creationId xmlns:a16="http://schemas.microsoft.com/office/drawing/2014/main" id="{73652941-3AA8-4FAF-A197-AF858A2F187D}"/>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677" name="フローチャート: 判断 676">
          <a:extLst>
            <a:ext uri="{FF2B5EF4-FFF2-40B4-BE49-F238E27FC236}">
              <a16:creationId xmlns:a16="http://schemas.microsoft.com/office/drawing/2014/main" id="{4F4AF82C-71EC-4596-A9C3-5B92CA98E3C6}"/>
            </a:ext>
          </a:extLst>
        </xdr:cNvPr>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678" name="フローチャート: 判断 677">
          <a:extLst>
            <a:ext uri="{FF2B5EF4-FFF2-40B4-BE49-F238E27FC236}">
              <a16:creationId xmlns:a16="http://schemas.microsoft.com/office/drawing/2014/main" id="{22540AF3-E356-4C07-AB77-84BEBCB7611E}"/>
            </a:ext>
          </a:extLst>
        </xdr:cNvPr>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679" name="フローチャート: 判断 678">
          <a:extLst>
            <a:ext uri="{FF2B5EF4-FFF2-40B4-BE49-F238E27FC236}">
              <a16:creationId xmlns:a16="http://schemas.microsoft.com/office/drawing/2014/main" id="{DDF479A1-4EA7-437E-8F1F-5AE333091EDA}"/>
            </a:ext>
          </a:extLst>
        </xdr:cNvPr>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680" name="フローチャート: 判断 679">
          <a:extLst>
            <a:ext uri="{FF2B5EF4-FFF2-40B4-BE49-F238E27FC236}">
              <a16:creationId xmlns:a16="http://schemas.microsoft.com/office/drawing/2014/main" id="{E9752E65-4391-442E-8069-D5D22C42CBD2}"/>
            </a:ext>
          </a:extLst>
        </xdr:cNvPr>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6CD2ABE6-0B00-4D21-9674-5EB452FE49A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9D035286-5BCB-4A2B-9EBE-05A635347EF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14F7D1F2-15E1-4419-8CD2-6C3380CF325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2945EB0B-E400-40B6-A997-2AE04EBE846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E4445B34-E5D2-4A7B-B99D-392B39A6FF0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59689</xdr:rowOff>
    </xdr:from>
    <xdr:to>
      <xdr:col>85</xdr:col>
      <xdr:colOff>177800</xdr:colOff>
      <xdr:row>102</xdr:row>
      <xdr:rowOff>161289</xdr:rowOff>
    </xdr:to>
    <xdr:sp macro="" textlink="">
      <xdr:nvSpPr>
        <xdr:cNvPr id="686" name="楕円 685">
          <a:extLst>
            <a:ext uri="{FF2B5EF4-FFF2-40B4-BE49-F238E27FC236}">
              <a16:creationId xmlns:a16="http://schemas.microsoft.com/office/drawing/2014/main" id="{279643D9-EC20-431B-96FC-9D047D2D427E}"/>
            </a:ext>
          </a:extLst>
        </xdr:cNvPr>
        <xdr:cNvSpPr/>
      </xdr:nvSpPr>
      <xdr:spPr>
        <a:xfrm>
          <a:off x="162687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82566</xdr:rowOff>
    </xdr:from>
    <xdr:ext cx="405111" cy="259045"/>
    <xdr:sp macro="" textlink="">
      <xdr:nvSpPr>
        <xdr:cNvPr id="687" name="【庁舎】&#10;有形固定資産減価償却率該当値テキスト">
          <a:extLst>
            <a:ext uri="{FF2B5EF4-FFF2-40B4-BE49-F238E27FC236}">
              <a16:creationId xmlns:a16="http://schemas.microsoft.com/office/drawing/2014/main" id="{77CA10F9-A2D4-42CE-988D-DC5C6A05BFA9}"/>
            </a:ext>
          </a:extLst>
        </xdr:cNvPr>
        <xdr:cNvSpPr txBox="1"/>
      </xdr:nvSpPr>
      <xdr:spPr>
        <a:xfrm>
          <a:off x="16357600" y="1739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22134</xdr:rowOff>
    </xdr:from>
    <xdr:to>
      <xdr:col>81</xdr:col>
      <xdr:colOff>101600</xdr:colOff>
      <xdr:row>103</xdr:row>
      <xdr:rowOff>123734</xdr:rowOff>
    </xdr:to>
    <xdr:sp macro="" textlink="">
      <xdr:nvSpPr>
        <xdr:cNvPr id="688" name="楕円 687">
          <a:extLst>
            <a:ext uri="{FF2B5EF4-FFF2-40B4-BE49-F238E27FC236}">
              <a16:creationId xmlns:a16="http://schemas.microsoft.com/office/drawing/2014/main" id="{EFD0C5D9-08DD-48E6-A99C-7DE261CF53DF}"/>
            </a:ext>
          </a:extLst>
        </xdr:cNvPr>
        <xdr:cNvSpPr/>
      </xdr:nvSpPr>
      <xdr:spPr>
        <a:xfrm>
          <a:off x="15430500" y="176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110489</xdr:rowOff>
    </xdr:from>
    <xdr:to>
      <xdr:col>85</xdr:col>
      <xdr:colOff>127000</xdr:colOff>
      <xdr:row>103</xdr:row>
      <xdr:rowOff>72934</xdr:rowOff>
    </xdr:to>
    <xdr:cxnSp macro="">
      <xdr:nvCxnSpPr>
        <xdr:cNvPr id="689" name="直線コネクタ 688">
          <a:extLst>
            <a:ext uri="{FF2B5EF4-FFF2-40B4-BE49-F238E27FC236}">
              <a16:creationId xmlns:a16="http://schemas.microsoft.com/office/drawing/2014/main" id="{EFFFDD84-CDB1-4D8F-8A8B-BD09DF71E1C5}"/>
            </a:ext>
          </a:extLst>
        </xdr:cNvPr>
        <xdr:cNvCxnSpPr/>
      </xdr:nvCxnSpPr>
      <xdr:spPr>
        <a:xfrm flipV="1">
          <a:off x="15481300" y="17598389"/>
          <a:ext cx="838200" cy="1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141332</xdr:rowOff>
    </xdr:from>
    <xdr:to>
      <xdr:col>76</xdr:col>
      <xdr:colOff>165100</xdr:colOff>
      <xdr:row>103</xdr:row>
      <xdr:rowOff>71482</xdr:rowOff>
    </xdr:to>
    <xdr:sp macro="" textlink="">
      <xdr:nvSpPr>
        <xdr:cNvPr id="690" name="楕円 689">
          <a:extLst>
            <a:ext uri="{FF2B5EF4-FFF2-40B4-BE49-F238E27FC236}">
              <a16:creationId xmlns:a16="http://schemas.microsoft.com/office/drawing/2014/main" id="{D8DF1EFE-2C6A-4100-A608-C79B8CB5971D}"/>
            </a:ext>
          </a:extLst>
        </xdr:cNvPr>
        <xdr:cNvSpPr/>
      </xdr:nvSpPr>
      <xdr:spPr>
        <a:xfrm>
          <a:off x="1454150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20682</xdr:rowOff>
    </xdr:from>
    <xdr:to>
      <xdr:col>81</xdr:col>
      <xdr:colOff>50800</xdr:colOff>
      <xdr:row>103</xdr:row>
      <xdr:rowOff>72934</xdr:rowOff>
    </xdr:to>
    <xdr:cxnSp macro="">
      <xdr:nvCxnSpPr>
        <xdr:cNvPr id="691" name="直線コネクタ 690">
          <a:extLst>
            <a:ext uri="{FF2B5EF4-FFF2-40B4-BE49-F238E27FC236}">
              <a16:creationId xmlns:a16="http://schemas.microsoft.com/office/drawing/2014/main" id="{16C1CAFE-60A4-4CCA-9036-F64DC3C83117}"/>
            </a:ext>
          </a:extLst>
        </xdr:cNvPr>
        <xdr:cNvCxnSpPr/>
      </xdr:nvCxnSpPr>
      <xdr:spPr>
        <a:xfrm>
          <a:off x="14592300" y="17680032"/>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77651</xdr:rowOff>
    </xdr:from>
    <xdr:to>
      <xdr:col>72</xdr:col>
      <xdr:colOff>38100</xdr:colOff>
      <xdr:row>103</xdr:row>
      <xdr:rowOff>7801</xdr:rowOff>
    </xdr:to>
    <xdr:sp macro="" textlink="">
      <xdr:nvSpPr>
        <xdr:cNvPr id="692" name="楕円 691">
          <a:extLst>
            <a:ext uri="{FF2B5EF4-FFF2-40B4-BE49-F238E27FC236}">
              <a16:creationId xmlns:a16="http://schemas.microsoft.com/office/drawing/2014/main" id="{69A880CB-8D79-4DFE-8C76-76FB646FD7B2}"/>
            </a:ext>
          </a:extLst>
        </xdr:cNvPr>
        <xdr:cNvSpPr/>
      </xdr:nvSpPr>
      <xdr:spPr>
        <a:xfrm>
          <a:off x="13652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128451</xdr:rowOff>
    </xdr:from>
    <xdr:to>
      <xdr:col>76</xdr:col>
      <xdr:colOff>114300</xdr:colOff>
      <xdr:row>103</xdr:row>
      <xdr:rowOff>20682</xdr:rowOff>
    </xdr:to>
    <xdr:cxnSp macro="">
      <xdr:nvCxnSpPr>
        <xdr:cNvPr id="693" name="直線コネクタ 692">
          <a:extLst>
            <a:ext uri="{FF2B5EF4-FFF2-40B4-BE49-F238E27FC236}">
              <a16:creationId xmlns:a16="http://schemas.microsoft.com/office/drawing/2014/main" id="{3E2C4DAA-E918-420D-8BD9-A02BF741BD99}"/>
            </a:ext>
          </a:extLst>
        </xdr:cNvPr>
        <xdr:cNvCxnSpPr/>
      </xdr:nvCxnSpPr>
      <xdr:spPr>
        <a:xfrm>
          <a:off x="13703300" y="17616351"/>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20501</xdr:rowOff>
    </xdr:from>
    <xdr:to>
      <xdr:col>67</xdr:col>
      <xdr:colOff>101600</xdr:colOff>
      <xdr:row>102</xdr:row>
      <xdr:rowOff>122101</xdr:rowOff>
    </xdr:to>
    <xdr:sp macro="" textlink="">
      <xdr:nvSpPr>
        <xdr:cNvPr id="694" name="楕円 693">
          <a:extLst>
            <a:ext uri="{FF2B5EF4-FFF2-40B4-BE49-F238E27FC236}">
              <a16:creationId xmlns:a16="http://schemas.microsoft.com/office/drawing/2014/main" id="{F1768D54-4221-4143-9730-DFF1DFC11905}"/>
            </a:ext>
          </a:extLst>
        </xdr:cNvPr>
        <xdr:cNvSpPr/>
      </xdr:nvSpPr>
      <xdr:spPr>
        <a:xfrm>
          <a:off x="12763500" y="175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71301</xdr:rowOff>
    </xdr:from>
    <xdr:to>
      <xdr:col>71</xdr:col>
      <xdr:colOff>177800</xdr:colOff>
      <xdr:row>102</xdr:row>
      <xdr:rowOff>128451</xdr:rowOff>
    </xdr:to>
    <xdr:cxnSp macro="">
      <xdr:nvCxnSpPr>
        <xdr:cNvPr id="695" name="直線コネクタ 694">
          <a:extLst>
            <a:ext uri="{FF2B5EF4-FFF2-40B4-BE49-F238E27FC236}">
              <a16:creationId xmlns:a16="http://schemas.microsoft.com/office/drawing/2014/main" id="{09869EBE-680F-43BA-A670-4C2BE1D36E5C}"/>
            </a:ext>
          </a:extLst>
        </xdr:cNvPr>
        <xdr:cNvCxnSpPr/>
      </xdr:nvCxnSpPr>
      <xdr:spPr>
        <a:xfrm>
          <a:off x="12814300" y="1755920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158948</xdr:rowOff>
    </xdr:from>
    <xdr:ext cx="405111" cy="259045"/>
    <xdr:sp macro="" textlink="">
      <xdr:nvSpPr>
        <xdr:cNvPr id="696" name="n_1aveValue【庁舎】&#10;有形固定資産減価償却率">
          <a:extLst>
            <a:ext uri="{FF2B5EF4-FFF2-40B4-BE49-F238E27FC236}">
              <a16:creationId xmlns:a16="http://schemas.microsoft.com/office/drawing/2014/main" id="{6F8E9F76-4A25-4DB2-A05D-174B9501A797}"/>
            </a:ext>
          </a:extLst>
        </xdr:cNvPr>
        <xdr:cNvSpPr txBox="1"/>
      </xdr:nvSpPr>
      <xdr:spPr>
        <a:xfrm>
          <a:off x="152660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20156</xdr:rowOff>
    </xdr:from>
    <xdr:ext cx="405111" cy="259045"/>
    <xdr:sp macro="" textlink="">
      <xdr:nvSpPr>
        <xdr:cNvPr id="697" name="n_2aveValue【庁舎】&#10;有形固定資産減価償却率">
          <a:extLst>
            <a:ext uri="{FF2B5EF4-FFF2-40B4-BE49-F238E27FC236}">
              <a16:creationId xmlns:a16="http://schemas.microsoft.com/office/drawing/2014/main" id="{58AD3CA0-60FF-437C-89F3-581B6A6D2E8E}"/>
            </a:ext>
          </a:extLst>
        </xdr:cNvPr>
        <xdr:cNvSpPr txBox="1"/>
      </xdr:nvSpPr>
      <xdr:spPr>
        <a:xfrm>
          <a:off x="14389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698" name="n_3aveValue【庁舎】&#10;有形固定資産減価償却率">
          <a:extLst>
            <a:ext uri="{FF2B5EF4-FFF2-40B4-BE49-F238E27FC236}">
              <a16:creationId xmlns:a16="http://schemas.microsoft.com/office/drawing/2014/main" id="{95CAA0C9-948A-4459-90D4-A7F65BA0B732}"/>
            </a:ext>
          </a:extLst>
        </xdr:cNvPr>
        <xdr:cNvSpPr txBox="1"/>
      </xdr:nvSpPr>
      <xdr:spPr>
        <a:xfrm>
          <a:off x="13500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165479</xdr:rowOff>
    </xdr:from>
    <xdr:ext cx="405111" cy="259045"/>
    <xdr:sp macro="" textlink="">
      <xdr:nvSpPr>
        <xdr:cNvPr id="699" name="n_4aveValue【庁舎】&#10;有形固定資産減価償却率">
          <a:extLst>
            <a:ext uri="{FF2B5EF4-FFF2-40B4-BE49-F238E27FC236}">
              <a16:creationId xmlns:a16="http://schemas.microsoft.com/office/drawing/2014/main" id="{D139634C-5719-441B-9675-727B6F23CB58}"/>
            </a:ext>
          </a:extLst>
        </xdr:cNvPr>
        <xdr:cNvSpPr txBox="1"/>
      </xdr:nvSpPr>
      <xdr:spPr>
        <a:xfrm>
          <a:off x="12611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140261</xdr:rowOff>
    </xdr:from>
    <xdr:ext cx="405111" cy="259045"/>
    <xdr:sp macro="" textlink="">
      <xdr:nvSpPr>
        <xdr:cNvPr id="700" name="n_1mainValue【庁舎】&#10;有形固定資産減価償却率">
          <a:extLst>
            <a:ext uri="{FF2B5EF4-FFF2-40B4-BE49-F238E27FC236}">
              <a16:creationId xmlns:a16="http://schemas.microsoft.com/office/drawing/2014/main" id="{7E806B4C-CBC1-4EA8-BC20-8E5C66C3599B}"/>
            </a:ext>
          </a:extLst>
        </xdr:cNvPr>
        <xdr:cNvSpPr txBox="1"/>
      </xdr:nvSpPr>
      <xdr:spPr>
        <a:xfrm>
          <a:off x="15266044" y="1745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88009</xdr:rowOff>
    </xdr:from>
    <xdr:ext cx="405111" cy="259045"/>
    <xdr:sp macro="" textlink="">
      <xdr:nvSpPr>
        <xdr:cNvPr id="701" name="n_2mainValue【庁舎】&#10;有形固定資産減価償却率">
          <a:extLst>
            <a:ext uri="{FF2B5EF4-FFF2-40B4-BE49-F238E27FC236}">
              <a16:creationId xmlns:a16="http://schemas.microsoft.com/office/drawing/2014/main" id="{8FA4EDCD-9BFA-48B9-8130-810F798CF59D}"/>
            </a:ext>
          </a:extLst>
        </xdr:cNvPr>
        <xdr:cNvSpPr txBox="1"/>
      </xdr:nvSpPr>
      <xdr:spPr>
        <a:xfrm>
          <a:off x="14389744" y="174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24328</xdr:rowOff>
    </xdr:from>
    <xdr:ext cx="405111" cy="259045"/>
    <xdr:sp macro="" textlink="">
      <xdr:nvSpPr>
        <xdr:cNvPr id="702" name="n_3mainValue【庁舎】&#10;有形固定資産減価償却率">
          <a:extLst>
            <a:ext uri="{FF2B5EF4-FFF2-40B4-BE49-F238E27FC236}">
              <a16:creationId xmlns:a16="http://schemas.microsoft.com/office/drawing/2014/main" id="{FAEA3FFF-9CDD-49F0-8F50-7A36A41CF747}"/>
            </a:ext>
          </a:extLst>
        </xdr:cNvPr>
        <xdr:cNvSpPr txBox="1"/>
      </xdr:nvSpPr>
      <xdr:spPr>
        <a:xfrm>
          <a:off x="13500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138628</xdr:rowOff>
    </xdr:from>
    <xdr:ext cx="405111" cy="259045"/>
    <xdr:sp macro="" textlink="">
      <xdr:nvSpPr>
        <xdr:cNvPr id="703" name="n_4mainValue【庁舎】&#10;有形固定資産減価償却率">
          <a:extLst>
            <a:ext uri="{FF2B5EF4-FFF2-40B4-BE49-F238E27FC236}">
              <a16:creationId xmlns:a16="http://schemas.microsoft.com/office/drawing/2014/main" id="{26BE17E4-B5F1-4FBB-BFC5-66CE432CDC8F}"/>
            </a:ext>
          </a:extLst>
        </xdr:cNvPr>
        <xdr:cNvSpPr txBox="1"/>
      </xdr:nvSpPr>
      <xdr:spPr>
        <a:xfrm>
          <a:off x="12611744" y="1728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88D5B4D2-9524-48A8-9B9A-2C9B786A9AC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425ED406-0055-4C85-800A-29143FBE172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302B2C55-EAC2-4062-97BA-17818DA7FD9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14347085-C396-4394-8576-0EB26CB880F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B70DF177-8F20-404B-B661-171AF382D79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0332BD1B-9C0E-41CA-9B3F-8831D0E0EDF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A8CA76A8-60F5-4B1F-829C-2337CADCFC2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AEE13239-70E0-4B68-A6F0-9F0CA4E03F2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372018CA-0751-4563-8E5F-D196F43A305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79CB961E-89AE-4374-AF34-25323C3E8F1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E030D14C-6953-49F0-AE8B-6343FDF1362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A1CB7A3C-031E-4164-9617-0179D559FA1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CA66CD36-41A5-46A5-9659-AD0532ED43B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21A38623-80F3-4C30-984D-36079F782D5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EE28F3A6-BBCC-4975-A5B2-1FB6D60D6D2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C71E6DF8-BFCE-40C4-B055-0410CB786E9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8E5E48EB-CD84-41C0-A22F-76AA72F06EC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4AAF6316-6A98-422E-AF64-094ABF3C6C3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40FBC894-0781-497F-9023-9843B79026A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12F5286A-1534-46BA-993C-E397E854AB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A1EF39B0-263E-44D3-AA18-722A2D0271C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6F0769E0-D41C-487A-B1FF-71E0F317E4C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A467F8F8-4C6F-436D-89E7-8C3F6232FAC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4042EB96-2153-489F-B94A-6315173FA96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庁舎】&#10;一人当たり面積グラフ枠">
          <a:extLst>
            <a:ext uri="{FF2B5EF4-FFF2-40B4-BE49-F238E27FC236}">
              <a16:creationId xmlns:a16="http://schemas.microsoft.com/office/drawing/2014/main" id="{E94F5615-2E61-4525-84F0-9D201A513BE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729" name="直線コネクタ 728">
          <a:extLst>
            <a:ext uri="{FF2B5EF4-FFF2-40B4-BE49-F238E27FC236}">
              <a16:creationId xmlns:a16="http://schemas.microsoft.com/office/drawing/2014/main" id="{54B2190D-5F49-499C-8C92-7364581C003F}"/>
            </a:ext>
          </a:extLst>
        </xdr:cNvPr>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730" name="【庁舎】&#10;一人当たり面積最小値テキスト">
          <a:extLst>
            <a:ext uri="{FF2B5EF4-FFF2-40B4-BE49-F238E27FC236}">
              <a16:creationId xmlns:a16="http://schemas.microsoft.com/office/drawing/2014/main" id="{043872E7-62F8-4CD9-A502-294F0A938920}"/>
            </a:ext>
          </a:extLst>
        </xdr:cNvPr>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731" name="直線コネクタ 730">
          <a:extLst>
            <a:ext uri="{FF2B5EF4-FFF2-40B4-BE49-F238E27FC236}">
              <a16:creationId xmlns:a16="http://schemas.microsoft.com/office/drawing/2014/main" id="{DD7142CF-6F1D-4B0D-87F2-1276FCC7C042}"/>
            </a:ext>
          </a:extLst>
        </xdr:cNvPr>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732" name="【庁舎】&#10;一人当たり面積最大値テキスト">
          <a:extLst>
            <a:ext uri="{FF2B5EF4-FFF2-40B4-BE49-F238E27FC236}">
              <a16:creationId xmlns:a16="http://schemas.microsoft.com/office/drawing/2014/main" id="{503BC0FD-7AAA-4886-AA51-4C1C625CA316}"/>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733" name="直線コネクタ 732">
          <a:extLst>
            <a:ext uri="{FF2B5EF4-FFF2-40B4-BE49-F238E27FC236}">
              <a16:creationId xmlns:a16="http://schemas.microsoft.com/office/drawing/2014/main" id="{BBD414B3-1479-49B5-BC1E-94EBC97A007E}"/>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39569</xdr:rowOff>
    </xdr:from>
    <xdr:ext cx="469744" cy="259045"/>
    <xdr:sp macro="" textlink="">
      <xdr:nvSpPr>
        <xdr:cNvPr id="734" name="【庁舎】&#10;一人当たり面積平均値テキスト">
          <a:extLst>
            <a:ext uri="{FF2B5EF4-FFF2-40B4-BE49-F238E27FC236}">
              <a16:creationId xmlns:a16="http://schemas.microsoft.com/office/drawing/2014/main" id="{9261438F-C009-4880-BEB4-634B9411D6EC}"/>
            </a:ext>
          </a:extLst>
        </xdr:cNvPr>
        <xdr:cNvSpPr txBox="1"/>
      </xdr:nvSpPr>
      <xdr:spPr>
        <a:xfrm>
          <a:off x="22199600" y="18041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735" name="フローチャート: 判断 734">
          <a:extLst>
            <a:ext uri="{FF2B5EF4-FFF2-40B4-BE49-F238E27FC236}">
              <a16:creationId xmlns:a16="http://schemas.microsoft.com/office/drawing/2014/main" id="{482161EC-6D21-47DD-A08C-DAA5E18EDA0F}"/>
            </a:ext>
          </a:extLst>
        </xdr:cNvPr>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736" name="フローチャート: 判断 735">
          <a:extLst>
            <a:ext uri="{FF2B5EF4-FFF2-40B4-BE49-F238E27FC236}">
              <a16:creationId xmlns:a16="http://schemas.microsoft.com/office/drawing/2014/main" id="{8433E145-06D3-4239-9F6E-37F5A26FEB2C}"/>
            </a:ext>
          </a:extLst>
        </xdr:cNvPr>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737" name="フローチャート: 判断 736">
          <a:extLst>
            <a:ext uri="{FF2B5EF4-FFF2-40B4-BE49-F238E27FC236}">
              <a16:creationId xmlns:a16="http://schemas.microsoft.com/office/drawing/2014/main" id="{F3B8347E-D615-4351-B7AF-6020D6E3EE80}"/>
            </a:ext>
          </a:extLst>
        </xdr:cNvPr>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738" name="フローチャート: 判断 737">
          <a:extLst>
            <a:ext uri="{FF2B5EF4-FFF2-40B4-BE49-F238E27FC236}">
              <a16:creationId xmlns:a16="http://schemas.microsoft.com/office/drawing/2014/main" id="{554E316D-5029-4E64-87BC-5DE406AEDD50}"/>
            </a:ext>
          </a:extLst>
        </xdr:cNvPr>
        <xdr:cNvSpPr/>
      </xdr:nvSpPr>
      <xdr:spPr>
        <a:xfrm>
          <a:off x="19494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739" name="フローチャート: 判断 738">
          <a:extLst>
            <a:ext uri="{FF2B5EF4-FFF2-40B4-BE49-F238E27FC236}">
              <a16:creationId xmlns:a16="http://schemas.microsoft.com/office/drawing/2014/main" id="{26EEA9DD-61FB-4FC7-8DC0-BDC03546BE2F}"/>
            </a:ext>
          </a:extLst>
        </xdr:cNvPr>
        <xdr:cNvSpPr/>
      </xdr:nvSpPr>
      <xdr:spPr>
        <a:xfrm>
          <a:off x="18605500" y="182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5AFC7297-5315-4989-B474-160A25D56E0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DA8542A1-A78F-42C8-A84E-AC45600F237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BC002020-98F4-439E-9911-1013E45FEA3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78D189A0-9153-4F38-9C5A-D42B6DE11AE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8255F79-CB4A-4EBC-A9D7-62774D6BFD9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83094</xdr:rowOff>
    </xdr:from>
    <xdr:to>
      <xdr:col>116</xdr:col>
      <xdr:colOff>114300</xdr:colOff>
      <xdr:row>107</xdr:row>
      <xdr:rowOff>13244</xdr:rowOff>
    </xdr:to>
    <xdr:sp macro="" textlink="">
      <xdr:nvSpPr>
        <xdr:cNvPr id="745" name="楕円 744">
          <a:extLst>
            <a:ext uri="{FF2B5EF4-FFF2-40B4-BE49-F238E27FC236}">
              <a16:creationId xmlns:a16="http://schemas.microsoft.com/office/drawing/2014/main" id="{F59E91F6-D66E-47ED-B133-7D2E471A7173}"/>
            </a:ext>
          </a:extLst>
        </xdr:cNvPr>
        <xdr:cNvSpPr/>
      </xdr:nvSpPr>
      <xdr:spPr>
        <a:xfrm>
          <a:off x="22110700" y="182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61521</xdr:rowOff>
    </xdr:from>
    <xdr:ext cx="469744" cy="259045"/>
    <xdr:sp macro="" textlink="">
      <xdr:nvSpPr>
        <xdr:cNvPr id="746" name="【庁舎】&#10;一人当たり面積該当値テキスト">
          <a:extLst>
            <a:ext uri="{FF2B5EF4-FFF2-40B4-BE49-F238E27FC236}">
              <a16:creationId xmlns:a16="http://schemas.microsoft.com/office/drawing/2014/main" id="{CC967CF9-6928-4286-8E07-59811ADF47D3}"/>
            </a:ext>
          </a:extLst>
        </xdr:cNvPr>
        <xdr:cNvSpPr txBox="1"/>
      </xdr:nvSpPr>
      <xdr:spPr>
        <a:xfrm>
          <a:off x="22199600" y="182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122282</xdr:rowOff>
    </xdr:from>
    <xdr:to>
      <xdr:col>112</xdr:col>
      <xdr:colOff>38100</xdr:colOff>
      <xdr:row>105</xdr:row>
      <xdr:rowOff>52432</xdr:rowOff>
    </xdr:to>
    <xdr:sp macro="" textlink="">
      <xdr:nvSpPr>
        <xdr:cNvPr id="747" name="楕円 746">
          <a:extLst>
            <a:ext uri="{FF2B5EF4-FFF2-40B4-BE49-F238E27FC236}">
              <a16:creationId xmlns:a16="http://schemas.microsoft.com/office/drawing/2014/main" id="{DB93B9D3-54CA-4E90-AA70-6F898F087DC0}"/>
            </a:ext>
          </a:extLst>
        </xdr:cNvPr>
        <xdr:cNvSpPr/>
      </xdr:nvSpPr>
      <xdr:spPr>
        <a:xfrm>
          <a:off x="21272500" y="179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1632</xdr:rowOff>
    </xdr:from>
    <xdr:to>
      <xdr:col>116</xdr:col>
      <xdr:colOff>63500</xdr:colOff>
      <xdr:row>106</xdr:row>
      <xdr:rowOff>133894</xdr:rowOff>
    </xdr:to>
    <xdr:cxnSp macro="">
      <xdr:nvCxnSpPr>
        <xdr:cNvPr id="748" name="直線コネクタ 747">
          <a:extLst>
            <a:ext uri="{FF2B5EF4-FFF2-40B4-BE49-F238E27FC236}">
              <a16:creationId xmlns:a16="http://schemas.microsoft.com/office/drawing/2014/main" id="{3548AFA0-9970-473A-8D01-3949AF6185DB}"/>
            </a:ext>
          </a:extLst>
        </xdr:cNvPr>
        <xdr:cNvCxnSpPr/>
      </xdr:nvCxnSpPr>
      <xdr:spPr>
        <a:xfrm>
          <a:off x="21323300" y="18003882"/>
          <a:ext cx="838200" cy="30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22134</xdr:rowOff>
    </xdr:from>
    <xdr:to>
      <xdr:col>107</xdr:col>
      <xdr:colOff>101600</xdr:colOff>
      <xdr:row>104</xdr:row>
      <xdr:rowOff>123734</xdr:rowOff>
    </xdr:to>
    <xdr:sp macro="" textlink="">
      <xdr:nvSpPr>
        <xdr:cNvPr id="749" name="楕円 748">
          <a:extLst>
            <a:ext uri="{FF2B5EF4-FFF2-40B4-BE49-F238E27FC236}">
              <a16:creationId xmlns:a16="http://schemas.microsoft.com/office/drawing/2014/main" id="{9300D64F-BC8D-460B-911B-74F7FC6AACFD}"/>
            </a:ext>
          </a:extLst>
        </xdr:cNvPr>
        <xdr:cNvSpPr/>
      </xdr:nvSpPr>
      <xdr:spPr>
        <a:xfrm>
          <a:off x="20383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72934</xdr:rowOff>
    </xdr:from>
    <xdr:to>
      <xdr:col>111</xdr:col>
      <xdr:colOff>177800</xdr:colOff>
      <xdr:row>105</xdr:row>
      <xdr:rowOff>1632</xdr:rowOff>
    </xdr:to>
    <xdr:cxnSp macro="">
      <xdr:nvCxnSpPr>
        <xdr:cNvPr id="750" name="直線コネクタ 749">
          <a:extLst>
            <a:ext uri="{FF2B5EF4-FFF2-40B4-BE49-F238E27FC236}">
              <a16:creationId xmlns:a16="http://schemas.microsoft.com/office/drawing/2014/main" id="{8243A507-03AA-4C68-9D9F-AFE16C34AB07}"/>
            </a:ext>
          </a:extLst>
        </xdr:cNvPr>
        <xdr:cNvCxnSpPr/>
      </xdr:nvCxnSpPr>
      <xdr:spPr>
        <a:xfrm>
          <a:off x="20434300" y="17903734"/>
          <a:ext cx="889000" cy="10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35198</xdr:rowOff>
    </xdr:from>
    <xdr:to>
      <xdr:col>102</xdr:col>
      <xdr:colOff>165100</xdr:colOff>
      <xdr:row>104</xdr:row>
      <xdr:rowOff>136798</xdr:rowOff>
    </xdr:to>
    <xdr:sp macro="" textlink="">
      <xdr:nvSpPr>
        <xdr:cNvPr id="751" name="楕円 750">
          <a:extLst>
            <a:ext uri="{FF2B5EF4-FFF2-40B4-BE49-F238E27FC236}">
              <a16:creationId xmlns:a16="http://schemas.microsoft.com/office/drawing/2014/main" id="{0D1C776B-19DF-4865-952C-E7398244A3D0}"/>
            </a:ext>
          </a:extLst>
        </xdr:cNvPr>
        <xdr:cNvSpPr/>
      </xdr:nvSpPr>
      <xdr:spPr>
        <a:xfrm>
          <a:off x="19494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72934</xdr:rowOff>
    </xdr:from>
    <xdr:to>
      <xdr:col>107</xdr:col>
      <xdr:colOff>50800</xdr:colOff>
      <xdr:row>104</xdr:row>
      <xdr:rowOff>85998</xdr:rowOff>
    </xdr:to>
    <xdr:cxnSp macro="">
      <xdr:nvCxnSpPr>
        <xdr:cNvPr id="752" name="直線コネクタ 751">
          <a:extLst>
            <a:ext uri="{FF2B5EF4-FFF2-40B4-BE49-F238E27FC236}">
              <a16:creationId xmlns:a16="http://schemas.microsoft.com/office/drawing/2014/main" id="{1174806B-4468-4CCF-BC05-4A4A578C7D19}"/>
            </a:ext>
          </a:extLst>
        </xdr:cNvPr>
        <xdr:cNvCxnSpPr/>
      </xdr:nvCxnSpPr>
      <xdr:spPr>
        <a:xfrm flipV="1">
          <a:off x="19545300" y="17903734"/>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6894</xdr:rowOff>
    </xdr:from>
    <xdr:to>
      <xdr:col>98</xdr:col>
      <xdr:colOff>38100</xdr:colOff>
      <xdr:row>104</xdr:row>
      <xdr:rowOff>108494</xdr:rowOff>
    </xdr:to>
    <xdr:sp macro="" textlink="">
      <xdr:nvSpPr>
        <xdr:cNvPr id="753" name="楕円 752">
          <a:extLst>
            <a:ext uri="{FF2B5EF4-FFF2-40B4-BE49-F238E27FC236}">
              <a16:creationId xmlns:a16="http://schemas.microsoft.com/office/drawing/2014/main" id="{0BF8F89F-D5ED-40F3-9677-1EF586012412}"/>
            </a:ext>
          </a:extLst>
        </xdr:cNvPr>
        <xdr:cNvSpPr/>
      </xdr:nvSpPr>
      <xdr:spPr>
        <a:xfrm>
          <a:off x="18605500" y="1783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57694</xdr:rowOff>
    </xdr:from>
    <xdr:to>
      <xdr:col>102</xdr:col>
      <xdr:colOff>114300</xdr:colOff>
      <xdr:row>104</xdr:row>
      <xdr:rowOff>85998</xdr:rowOff>
    </xdr:to>
    <xdr:cxnSp macro="">
      <xdr:nvCxnSpPr>
        <xdr:cNvPr id="754" name="直線コネクタ 753">
          <a:extLst>
            <a:ext uri="{FF2B5EF4-FFF2-40B4-BE49-F238E27FC236}">
              <a16:creationId xmlns:a16="http://schemas.microsoft.com/office/drawing/2014/main" id="{F19AA3DD-0102-45AC-B555-0AB5503863E9}"/>
            </a:ext>
          </a:extLst>
        </xdr:cNvPr>
        <xdr:cNvCxnSpPr/>
      </xdr:nvCxnSpPr>
      <xdr:spPr>
        <a:xfrm>
          <a:off x="18656300" y="17888494"/>
          <a:ext cx="889000" cy="2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123570</xdr:rowOff>
    </xdr:from>
    <xdr:ext cx="469744" cy="259045"/>
    <xdr:sp macro="" textlink="">
      <xdr:nvSpPr>
        <xdr:cNvPr id="755" name="n_1aveValue【庁舎】&#10;一人当たり面積">
          <a:extLst>
            <a:ext uri="{FF2B5EF4-FFF2-40B4-BE49-F238E27FC236}">
              <a16:creationId xmlns:a16="http://schemas.microsoft.com/office/drawing/2014/main" id="{2B9B4E7F-501F-40E8-8317-E1DA8B9FF232}"/>
            </a:ext>
          </a:extLst>
        </xdr:cNvPr>
        <xdr:cNvSpPr txBox="1"/>
      </xdr:nvSpPr>
      <xdr:spPr>
        <a:xfrm>
          <a:off x="210757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756" name="n_2aveValue【庁舎】&#10;一人当たり面積">
          <a:extLst>
            <a:ext uri="{FF2B5EF4-FFF2-40B4-BE49-F238E27FC236}">
              <a16:creationId xmlns:a16="http://schemas.microsoft.com/office/drawing/2014/main" id="{37DE0194-343C-4FC0-9B34-48633E37EF23}"/>
            </a:ext>
          </a:extLst>
        </xdr:cNvPr>
        <xdr:cNvSpPr txBox="1"/>
      </xdr:nvSpPr>
      <xdr:spPr>
        <a:xfrm>
          <a:off x="20199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75672</xdr:rowOff>
    </xdr:from>
    <xdr:ext cx="469744" cy="259045"/>
    <xdr:sp macro="" textlink="">
      <xdr:nvSpPr>
        <xdr:cNvPr id="757" name="n_3aveValue【庁舎】&#10;一人当たり面積">
          <a:extLst>
            <a:ext uri="{FF2B5EF4-FFF2-40B4-BE49-F238E27FC236}">
              <a16:creationId xmlns:a16="http://schemas.microsoft.com/office/drawing/2014/main" id="{FB95815D-88E7-43C6-A849-CE6AA56A4F55}"/>
            </a:ext>
          </a:extLst>
        </xdr:cNvPr>
        <xdr:cNvSpPr txBox="1"/>
      </xdr:nvSpPr>
      <xdr:spPr>
        <a:xfrm>
          <a:off x="19310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139898</xdr:rowOff>
    </xdr:from>
    <xdr:ext cx="469744" cy="259045"/>
    <xdr:sp macro="" textlink="">
      <xdr:nvSpPr>
        <xdr:cNvPr id="758" name="n_4aveValue【庁舎】&#10;一人当たり面積">
          <a:extLst>
            <a:ext uri="{FF2B5EF4-FFF2-40B4-BE49-F238E27FC236}">
              <a16:creationId xmlns:a16="http://schemas.microsoft.com/office/drawing/2014/main" id="{D9F34476-F7BD-44B7-9F9B-8C8214FCE712}"/>
            </a:ext>
          </a:extLst>
        </xdr:cNvPr>
        <xdr:cNvSpPr txBox="1"/>
      </xdr:nvSpPr>
      <xdr:spPr>
        <a:xfrm>
          <a:off x="18421427" y="1831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68959</xdr:rowOff>
    </xdr:from>
    <xdr:ext cx="469744" cy="259045"/>
    <xdr:sp macro="" textlink="">
      <xdr:nvSpPr>
        <xdr:cNvPr id="759" name="n_1mainValue【庁舎】&#10;一人当たり面積">
          <a:extLst>
            <a:ext uri="{FF2B5EF4-FFF2-40B4-BE49-F238E27FC236}">
              <a16:creationId xmlns:a16="http://schemas.microsoft.com/office/drawing/2014/main" id="{77A6848F-D216-4EAC-A95A-DA82BC257FB6}"/>
            </a:ext>
          </a:extLst>
        </xdr:cNvPr>
        <xdr:cNvSpPr txBox="1"/>
      </xdr:nvSpPr>
      <xdr:spPr>
        <a:xfrm>
          <a:off x="21075727" y="177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140261</xdr:rowOff>
    </xdr:from>
    <xdr:ext cx="469744" cy="259045"/>
    <xdr:sp macro="" textlink="">
      <xdr:nvSpPr>
        <xdr:cNvPr id="760" name="n_2mainValue【庁舎】&#10;一人当たり面積">
          <a:extLst>
            <a:ext uri="{FF2B5EF4-FFF2-40B4-BE49-F238E27FC236}">
              <a16:creationId xmlns:a16="http://schemas.microsoft.com/office/drawing/2014/main" id="{03AE6124-1D8D-4C0E-BE67-F39E56D4D5BE}"/>
            </a:ext>
          </a:extLst>
        </xdr:cNvPr>
        <xdr:cNvSpPr txBox="1"/>
      </xdr:nvSpPr>
      <xdr:spPr>
        <a:xfrm>
          <a:off x="201994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153325</xdr:rowOff>
    </xdr:from>
    <xdr:ext cx="469744" cy="259045"/>
    <xdr:sp macro="" textlink="">
      <xdr:nvSpPr>
        <xdr:cNvPr id="761" name="n_3mainValue【庁舎】&#10;一人当たり面積">
          <a:extLst>
            <a:ext uri="{FF2B5EF4-FFF2-40B4-BE49-F238E27FC236}">
              <a16:creationId xmlns:a16="http://schemas.microsoft.com/office/drawing/2014/main" id="{2CB8F465-5D42-4356-B36B-0975C1BA38BF}"/>
            </a:ext>
          </a:extLst>
        </xdr:cNvPr>
        <xdr:cNvSpPr txBox="1"/>
      </xdr:nvSpPr>
      <xdr:spPr>
        <a:xfrm>
          <a:off x="19310427" y="176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125021</xdr:rowOff>
    </xdr:from>
    <xdr:ext cx="469744" cy="259045"/>
    <xdr:sp macro="" textlink="">
      <xdr:nvSpPr>
        <xdr:cNvPr id="762" name="n_4mainValue【庁舎】&#10;一人当たり面積">
          <a:extLst>
            <a:ext uri="{FF2B5EF4-FFF2-40B4-BE49-F238E27FC236}">
              <a16:creationId xmlns:a16="http://schemas.microsoft.com/office/drawing/2014/main" id="{776A1510-DCCE-4CE9-8373-B463A4375D8A}"/>
            </a:ext>
          </a:extLst>
        </xdr:cNvPr>
        <xdr:cNvSpPr txBox="1"/>
      </xdr:nvSpPr>
      <xdr:spPr>
        <a:xfrm>
          <a:off x="18421427" y="1761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0E76AB0A-6406-485A-A266-F3BC9ADFCC3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206CFC2E-0B9C-4CE5-ABCE-C0D547E531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8ECC3E27-60E9-434D-BC3C-CB1B284B5B5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が昨年度から改善した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項目は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のみで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あるが、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新庁舎が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令和元年５月に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供用開始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したことによるものである。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を除く各種施設における有形固定資産減価償却率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回っていることから老朽化が進んでいることが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うかがえる。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島の沿岸部地域</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にのみ</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居住可能という本町の地域特性などを考慮し、旧町において整備</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類似施設</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適切な維持管理に努めながら有効活用を図ってきたことが影響している。今後は、屋久島町公共施設等総合管理計画及び公共施設個別計画等に基づいて、老朽施設や類似施設については、集約化、複合化及び除却などにより維持管理経費の削減を図るとともに</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利用可能施設については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計画的かつ適切に更新・整備に努めながら住民福祉の向上に取り組んでいくこととする。また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一人当たり面積についても類似団体の水準を参考としつつ、本町の地域特性を踏まえた適切な水準を模索しながら施設整備を図ることとする。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11,724
11,609
540.44
14,621,625
13,953,846
346,298
6,275,579
11,496,325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予測を上回る人口減少及び全国平均を上回る高齢化率（令和５年３月末 </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38.12</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に加え、離島という地理的条件などもあって</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零細企業が多</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いことなど</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から財政基盤が弱く、また、各種公共事業の財源として辺地対策事業債や過疎対策事業債などの</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交付税措置のある</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起債を活用して</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いることから</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公債費が基準財政需要額を増大させて</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おり、</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類似団体平均を大きく下回っている。また、市町村合併の際</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住民サービス向上施策として</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出張所</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を増設したり、</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福祉事務所</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を</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設置</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したりしたこと</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など</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から</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類似団体に比べて職員数を多く抱えている。</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住民ニーズが多様化・複雑化している中、</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過度な</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人員</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抑制は行政サービス</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の</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低下</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や職員の働き方に悪影響を及ぼすおそれがある</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ことから</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適切な職員配置による効率的な組織を目指すとともに、経常経費の徹底的な見直しと抑制及び投資的事業の厳選、徴収体制の強化による税収確保等に努めて財政の健全化を図る。</a:t>
          </a:r>
          <a:endParaRPr kumimoji="0" lang="ja-JP" altLang="ja-JP"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59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a:t>
          </a:r>
          <a:r>
            <a:rPr kumimoji="1" lang="ja-JP" altLang="en-US" sz="900" b="0" i="0" u="none" strike="noStrike" kern="0" cap="none" spc="0" normalizeH="0" baseline="0" noProof="0">
              <a:ln>
                <a:noFill/>
              </a:ln>
              <a:solidFill>
                <a:prstClr val="black"/>
              </a:solidFill>
              <a:effectLst/>
              <a:uLnTx/>
              <a:uFillTx/>
              <a:latin typeface="+mn-lt"/>
              <a:ea typeface="+mn-ea"/>
              <a:cs typeface="+mn-cs"/>
            </a:rPr>
            <a:t>コロナ感染症対策における生活支援の緩和の影響による生活保護扶助費の増加や、物流の停滞等による物価高騰の影響による物件費の上昇などで経常経費が増加する一方、臨時財政対策債発行可能額が国の地方財政対策における財源不足額の減少に伴って抑制されたことから</a:t>
          </a:r>
          <a:r>
            <a:rPr kumimoji="1" lang="ja-JP" altLang="ja-JP" sz="900" b="0" i="0" u="none" strike="noStrike" kern="0" cap="none" spc="0" normalizeH="0" baseline="0" noProof="0">
              <a:ln>
                <a:noFill/>
              </a:ln>
              <a:solidFill>
                <a:prstClr val="black"/>
              </a:solidFill>
              <a:effectLst/>
              <a:uLnTx/>
              <a:uFillTx/>
              <a:latin typeface="+mn-lt"/>
              <a:ea typeface="+mn-ea"/>
              <a:cs typeface="+mn-cs"/>
            </a:rPr>
            <a:t>比率が</a:t>
          </a:r>
          <a:r>
            <a:rPr kumimoji="1" lang="ja-JP" altLang="en-US" sz="900" b="0" i="0" u="none" strike="noStrike" kern="0" cap="none" spc="0" normalizeH="0" baseline="0" noProof="0">
              <a:ln>
                <a:noFill/>
              </a:ln>
              <a:solidFill>
                <a:prstClr val="black"/>
              </a:solidFill>
              <a:effectLst/>
              <a:uLnTx/>
              <a:uFillTx/>
              <a:latin typeface="+mn-lt"/>
              <a:ea typeface="+mn-ea"/>
              <a:cs typeface="+mn-cs"/>
            </a:rPr>
            <a:t>上昇し</a:t>
          </a:r>
          <a:r>
            <a:rPr kumimoji="1" lang="ja-JP" altLang="ja-JP" sz="900" b="0" i="0" u="none" strike="noStrike" kern="0" cap="none" spc="0" normalizeH="0" baseline="0" noProof="0">
              <a:ln>
                <a:noFill/>
              </a:ln>
              <a:solidFill>
                <a:prstClr val="black"/>
              </a:solidFill>
              <a:effectLst/>
              <a:uLnTx/>
              <a:uFillTx/>
              <a:latin typeface="+mn-lt"/>
              <a:ea typeface="+mn-ea"/>
              <a:cs typeface="+mn-cs"/>
            </a:rPr>
            <a:t>た。これは</a:t>
          </a:r>
          <a:r>
            <a:rPr kumimoji="1" lang="ja-JP" altLang="en-US" sz="900" b="0" i="0" u="none" strike="noStrike" kern="0" cap="none" spc="0" normalizeH="0" baseline="0" noProof="0">
              <a:ln>
                <a:noFill/>
              </a:ln>
              <a:solidFill>
                <a:prstClr val="black"/>
              </a:solidFill>
              <a:effectLst/>
              <a:uLnTx/>
              <a:uFillTx/>
              <a:latin typeface="+mn-lt"/>
              <a:ea typeface="+mn-ea"/>
              <a:cs typeface="+mn-cs"/>
            </a:rPr>
            <a:t>他の団体</a:t>
          </a:r>
          <a:r>
            <a:rPr kumimoji="1" lang="ja-JP" altLang="ja-JP" sz="900" b="0" i="0" u="none" strike="noStrike" kern="0" cap="none" spc="0" normalizeH="0" baseline="0" noProof="0">
              <a:ln>
                <a:noFill/>
              </a:ln>
              <a:solidFill>
                <a:prstClr val="black"/>
              </a:solidFill>
              <a:effectLst/>
              <a:uLnTx/>
              <a:uFillTx/>
              <a:latin typeface="+mn-lt"/>
              <a:ea typeface="+mn-ea"/>
              <a:cs typeface="+mn-cs"/>
            </a:rPr>
            <a:t>に</a:t>
          </a:r>
          <a:r>
            <a:rPr kumimoji="1" lang="ja-JP" altLang="en-US" sz="900" b="0" i="0" u="none" strike="noStrike" kern="0" cap="none" spc="0" normalizeH="0" baseline="0" noProof="0">
              <a:ln>
                <a:noFill/>
              </a:ln>
              <a:solidFill>
                <a:prstClr val="black"/>
              </a:solidFill>
              <a:effectLst/>
              <a:uLnTx/>
              <a:uFillTx/>
              <a:latin typeface="+mn-lt"/>
              <a:ea typeface="+mn-ea"/>
              <a:cs typeface="+mn-cs"/>
            </a:rPr>
            <a:t>も</a:t>
          </a:r>
          <a:r>
            <a:rPr kumimoji="1" lang="ja-JP" altLang="ja-JP" sz="900" b="0" i="0" u="none" strike="noStrike" kern="0" cap="none" spc="0" normalizeH="0" baseline="0" noProof="0">
              <a:ln>
                <a:noFill/>
              </a:ln>
              <a:solidFill>
                <a:prstClr val="black"/>
              </a:solidFill>
              <a:effectLst/>
              <a:uLnTx/>
              <a:uFillTx/>
              <a:latin typeface="+mn-lt"/>
              <a:ea typeface="+mn-ea"/>
              <a:cs typeface="+mn-cs"/>
            </a:rPr>
            <a:t>みられる傾向であり、本町は</a:t>
          </a:r>
          <a:r>
            <a:rPr kumimoji="1" lang="en-US" altLang="ja-JP" sz="900" b="0" i="0" u="none" strike="noStrike" kern="0" cap="none" spc="0" normalizeH="0" baseline="0" noProof="0">
              <a:ln>
                <a:noFill/>
              </a:ln>
              <a:solidFill>
                <a:prstClr val="black"/>
              </a:solidFill>
              <a:effectLst/>
              <a:uLnTx/>
              <a:uFillTx/>
              <a:latin typeface="+mn-lt"/>
              <a:ea typeface="+mn-ea"/>
              <a:cs typeface="+mn-cs"/>
            </a:rPr>
            <a:t>3.6</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上昇</a:t>
          </a:r>
          <a:r>
            <a:rPr kumimoji="1" lang="ja-JP" altLang="ja-JP" sz="900" b="0" i="0" u="none" strike="noStrike" kern="0" cap="none" spc="0" normalizeH="0" baseline="0" noProof="0">
              <a:ln>
                <a:noFill/>
              </a:ln>
              <a:solidFill>
                <a:prstClr val="black"/>
              </a:solidFill>
              <a:effectLst/>
              <a:uLnTx/>
              <a:uFillTx/>
              <a:latin typeface="+mn-lt"/>
              <a:ea typeface="+mn-ea"/>
              <a:cs typeface="+mn-cs"/>
            </a:rPr>
            <a:t>し</a:t>
          </a:r>
          <a:r>
            <a:rPr kumimoji="1" lang="ja-JP" altLang="en-US" sz="900" b="0" i="0" u="none" strike="noStrike" kern="0" cap="none" spc="0" normalizeH="0" baseline="0" noProof="0">
              <a:ln>
                <a:noFill/>
              </a:ln>
              <a:solidFill>
                <a:prstClr val="black"/>
              </a:solidFill>
              <a:effectLst/>
              <a:uLnTx/>
              <a:uFillTx/>
              <a:latin typeface="+mn-lt"/>
              <a:ea typeface="+mn-ea"/>
              <a:cs typeface="+mn-cs"/>
            </a:rPr>
            <a:t>たものの３年続けて</a:t>
          </a:r>
          <a:r>
            <a:rPr kumimoji="1" lang="ja-JP" altLang="ja-JP" sz="900" b="0" i="0" u="none" strike="noStrike" kern="0" cap="none" spc="0" normalizeH="0" baseline="0" noProof="0">
              <a:ln>
                <a:noFill/>
              </a:ln>
              <a:solidFill>
                <a:prstClr val="black"/>
              </a:solidFill>
              <a:effectLst/>
              <a:uLnTx/>
              <a:uFillTx/>
              <a:latin typeface="+mn-lt"/>
              <a:ea typeface="+mn-ea"/>
              <a:cs typeface="+mn-cs"/>
            </a:rPr>
            <a:t>類似団体を下回っ</a:t>
          </a:r>
          <a:r>
            <a:rPr kumimoji="1" lang="ja-JP" altLang="en-US" sz="900" b="0" i="0" u="none" strike="noStrike" kern="0" cap="none" spc="0" normalizeH="0" baseline="0" noProof="0">
              <a:ln>
                <a:noFill/>
              </a:ln>
              <a:solidFill>
                <a:prstClr val="black"/>
              </a:solidFill>
              <a:effectLst/>
              <a:uLnTx/>
              <a:uFillTx/>
              <a:latin typeface="+mn-lt"/>
              <a:ea typeface="+mn-ea"/>
              <a:cs typeface="+mn-cs"/>
            </a:rPr>
            <a:t>ている</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今後は、</a:t>
          </a:r>
          <a:r>
            <a:rPr kumimoji="1" lang="ja-JP" altLang="en-US" sz="900" b="0" i="0" u="none" strike="noStrike" kern="0" cap="none" spc="0" normalizeH="0" baseline="0" noProof="0">
              <a:ln>
                <a:noFill/>
              </a:ln>
              <a:solidFill>
                <a:prstClr val="black"/>
              </a:solidFill>
              <a:effectLst/>
              <a:uLnTx/>
              <a:uFillTx/>
              <a:latin typeface="+mn-lt"/>
              <a:ea typeface="+mn-ea"/>
              <a:cs typeface="+mn-cs"/>
            </a:rPr>
            <a:t>新庁舎整備</a:t>
          </a:r>
          <a:r>
            <a:rPr kumimoji="1" lang="ja-JP" altLang="ja-JP" sz="900" b="0" i="0" u="none" strike="noStrike" kern="0" cap="none" spc="0" normalizeH="0" baseline="0" noProof="0">
              <a:ln>
                <a:noFill/>
              </a:ln>
              <a:solidFill>
                <a:prstClr val="black"/>
              </a:solidFill>
              <a:effectLst/>
              <a:uLnTx/>
              <a:uFillTx/>
              <a:latin typeface="+mn-lt"/>
              <a:ea typeface="+mn-ea"/>
              <a:cs typeface="+mn-cs"/>
            </a:rPr>
            <a:t>などの大規模事業の地方債の償還が</a:t>
          </a:r>
          <a:r>
            <a:rPr kumimoji="1" lang="ja-JP" altLang="en-US" sz="900" b="0" i="0" u="none" strike="noStrike" kern="0" cap="none" spc="0" normalizeH="0" baseline="0" noProof="0">
              <a:ln>
                <a:noFill/>
              </a:ln>
              <a:solidFill>
                <a:prstClr val="black"/>
              </a:solidFill>
              <a:effectLst/>
              <a:uLnTx/>
              <a:uFillTx/>
              <a:latin typeface="+mn-lt"/>
              <a:ea typeface="+mn-ea"/>
              <a:cs typeface="+mn-cs"/>
            </a:rPr>
            <a:t>本格化すること</a:t>
          </a:r>
          <a:r>
            <a:rPr kumimoji="1" lang="ja-JP" altLang="ja-JP" sz="900" b="0" i="0" u="none" strike="noStrike" kern="0" cap="none" spc="0" normalizeH="0" baseline="0" noProof="0">
              <a:ln>
                <a:noFill/>
              </a:ln>
              <a:solidFill>
                <a:prstClr val="black"/>
              </a:solidFill>
              <a:effectLst/>
              <a:uLnTx/>
              <a:uFillTx/>
              <a:latin typeface="+mn-lt"/>
              <a:ea typeface="+mn-ea"/>
              <a:cs typeface="+mn-cs"/>
            </a:rPr>
            <a:t>から公債費の増加</a:t>
          </a:r>
          <a:r>
            <a:rPr kumimoji="1" lang="ja-JP" altLang="en-US" sz="900" b="0" i="0" u="none" strike="noStrike" kern="0" cap="none" spc="0" normalizeH="0" baseline="0" noProof="0">
              <a:ln>
                <a:noFill/>
              </a:ln>
              <a:solidFill>
                <a:prstClr val="black"/>
              </a:solidFill>
              <a:effectLst/>
              <a:uLnTx/>
              <a:uFillTx/>
              <a:latin typeface="+mn-lt"/>
              <a:ea typeface="+mn-ea"/>
              <a:cs typeface="+mn-cs"/>
            </a:rPr>
            <a:t>など</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による比率の</a:t>
          </a:r>
          <a:r>
            <a:rPr kumimoji="1" lang="ja-JP" altLang="en-US" sz="900" b="0" i="0" u="none" strike="noStrike" kern="0" cap="none" spc="0" normalizeH="0" baseline="0" noProof="0">
              <a:ln>
                <a:noFill/>
              </a:ln>
              <a:solidFill>
                <a:prstClr val="black"/>
              </a:solidFill>
              <a:effectLst/>
              <a:uLnTx/>
              <a:uFillTx/>
              <a:latin typeface="+mn-lt"/>
              <a:ea typeface="+mn-ea"/>
              <a:cs typeface="+mn-cs"/>
            </a:rPr>
            <a:t>上昇</a:t>
          </a:r>
          <a:r>
            <a:rPr kumimoji="1" lang="ja-JP" altLang="ja-JP" sz="900" b="0" i="0" u="none" strike="noStrike" kern="0" cap="none" spc="0" normalizeH="0" baseline="0" noProof="0">
              <a:ln>
                <a:noFill/>
              </a:ln>
              <a:solidFill>
                <a:prstClr val="black"/>
              </a:solidFill>
              <a:effectLst/>
              <a:uLnTx/>
              <a:uFillTx/>
              <a:latin typeface="+mn-lt"/>
              <a:ea typeface="+mn-ea"/>
              <a:cs typeface="+mn-cs"/>
            </a:rPr>
            <a:t>が懸念される。自主財源が乏しい本町にとっては</a:t>
          </a:r>
          <a:r>
            <a:rPr kumimoji="1" lang="ja-JP" altLang="en-US" sz="900" b="0" i="0" u="none" strike="noStrike" kern="0" cap="none" spc="0" normalizeH="0" baseline="0" noProof="0">
              <a:ln>
                <a:noFill/>
              </a:ln>
              <a:solidFill>
                <a:prstClr val="black"/>
              </a:solidFill>
              <a:effectLst/>
              <a:uLnTx/>
              <a:uFillTx/>
              <a:latin typeface="+mn-lt"/>
              <a:ea typeface="+mn-ea"/>
              <a:cs typeface="+mn-cs"/>
            </a:rPr>
            <a:t>各種事業を実施していくためには</a:t>
          </a:r>
          <a:r>
            <a:rPr kumimoji="1" lang="ja-JP" altLang="ja-JP" sz="900" b="0" i="0" u="none" strike="noStrike" kern="0" cap="none" spc="0" normalizeH="0" baseline="0" noProof="0">
              <a:ln>
                <a:noFill/>
              </a:ln>
              <a:solidFill>
                <a:prstClr val="black"/>
              </a:solidFill>
              <a:effectLst/>
              <a:uLnTx/>
              <a:uFillTx/>
              <a:latin typeface="+mn-lt"/>
              <a:ea typeface="+mn-ea"/>
              <a:cs typeface="+mn-cs"/>
            </a:rPr>
            <a:t>地方債</a:t>
          </a:r>
          <a:r>
            <a:rPr kumimoji="1" lang="ja-JP" altLang="en-US" sz="900" b="0" i="0" u="none" strike="noStrike" kern="0" cap="none" spc="0" normalizeH="0" baseline="0" noProof="0">
              <a:ln>
                <a:noFill/>
              </a:ln>
              <a:solidFill>
                <a:prstClr val="black"/>
              </a:solidFill>
              <a:effectLst/>
              <a:uLnTx/>
              <a:uFillTx/>
              <a:latin typeface="+mn-lt"/>
              <a:ea typeface="+mn-ea"/>
              <a:cs typeface="+mn-cs"/>
            </a:rPr>
            <a:t>の</a:t>
          </a:r>
          <a:r>
            <a:rPr kumimoji="1" lang="ja-JP" altLang="ja-JP" sz="900" b="0" i="0" u="none" strike="noStrike" kern="0" cap="none" spc="0" normalizeH="0" baseline="0" noProof="0">
              <a:ln>
                <a:noFill/>
              </a:ln>
              <a:solidFill>
                <a:prstClr val="black"/>
              </a:solidFill>
              <a:effectLst/>
              <a:uLnTx/>
              <a:uFillTx/>
              <a:latin typeface="+mn-lt"/>
              <a:ea typeface="+mn-ea"/>
              <a:cs typeface="+mn-cs"/>
            </a:rPr>
            <a:t>発行は</a:t>
          </a:r>
          <a:r>
            <a:rPr kumimoji="1" lang="ja-JP" altLang="en-US" sz="900" b="0" i="0" u="none" strike="noStrike" kern="0" cap="none" spc="0" normalizeH="0" baseline="0" noProof="0">
              <a:ln>
                <a:noFill/>
              </a:ln>
              <a:solidFill>
                <a:prstClr val="black"/>
              </a:solidFill>
              <a:effectLst/>
              <a:uLnTx/>
              <a:uFillTx/>
              <a:latin typeface="+mn-lt"/>
              <a:ea typeface="+mn-ea"/>
              <a:cs typeface="+mn-cs"/>
            </a:rPr>
            <a:t>ある程度</a:t>
          </a:r>
          <a:r>
            <a:rPr kumimoji="1" lang="ja-JP" altLang="ja-JP" sz="900" b="0" i="0" u="none" strike="noStrike" kern="0" cap="none" spc="0" normalizeH="0" baseline="0" noProof="0">
              <a:ln>
                <a:noFill/>
              </a:ln>
              <a:solidFill>
                <a:prstClr val="black"/>
              </a:solidFill>
              <a:effectLst/>
              <a:uLnTx/>
              <a:uFillTx/>
              <a:latin typeface="+mn-lt"/>
              <a:ea typeface="+mn-ea"/>
              <a:cs typeface="+mn-cs"/>
            </a:rPr>
            <a:t>やむを得ないが、可能な限り発行</a:t>
          </a:r>
          <a:r>
            <a:rPr kumimoji="1" lang="ja-JP" altLang="en-US" sz="900" b="0" i="0" u="none" strike="noStrike" kern="0" cap="none" spc="0" normalizeH="0" baseline="0" noProof="0">
              <a:ln>
                <a:noFill/>
              </a:ln>
              <a:solidFill>
                <a:prstClr val="black"/>
              </a:solidFill>
              <a:effectLst/>
              <a:uLnTx/>
              <a:uFillTx/>
              <a:latin typeface="+mn-lt"/>
              <a:ea typeface="+mn-ea"/>
              <a:cs typeface="+mn-cs"/>
            </a:rPr>
            <a:t>額の</a:t>
          </a:r>
          <a:r>
            <a:rPr kumimoji="1" lang="ja-JP" altLang="ja-JP" sz="900" b="0" i="0" u="none" strike="noStrike" kern="0" cap="none" spc="0" normalizeH="0" baseline="0" noProof="0">
              <a:ln>
                <a:noFill/>
              </a:ln>
              <a:solidFill>
                <a:prstClr val="black"/>
              </a:solidFill>
              <a:effectLst/>
              <a:uLnTx/>
              <a:uFillTx/>
              <a:latin typeface="+mn-lt"/>
              <a:ea typeface="+mn-ea"/>
              <a:cs typeface="+mn-cs"/>
            </a:rPr>
            <a:t>抑制</a:t>
          </a:r>
          <a:r>
            <a:rPr kumimoji="1" lang="ja-JP" altLang="en-US" sz="900" b="0" i="0" u="none" strike="noStrike" kern="0" cap="none" spc="0" normalizeH="0" baseline="0" noProof="0">
              <a:ln>
                <a:noFill/>
              </a:ln>
              <a:solidFill>
                <a:prstClr val="black"/>
              </a:solidFill>
              <a:effectLst/>
              <a:uLnTx/>
              <a:uFillTx/>
              <a:latin typeface="+mn-lt"/>
              <a:ea typeface="+mn-ea"/>
              <a:cs typeface="+mn-cs"/>
            </a:rPr>
            <a:t>に努める</a:t>
          </a:r>
          <a:r>
            <a:rPr kumimoji="1" lang="ja-JP" altLang="ja-JP" sz="900" b="0" i="0" u="none" strike="noStrike" kern="0" cap="none" spc="0" normalizeH="0" baseline="0" noProof="0">
              <a:ln>
                <a:noFill/>
              </a:ln>
              <a:solidFill>
                <a:prstClr val="black"/>
              </a:solidFill>
              <a:effectLst/>
              <a:uLnTx/>
              <a:uFillTx/>
              <a:latin typeface="+mn-lt"/>
              <a:ea typeface="+mn-ea"/>
              <a:cs typeface="+mn-cs"/>
            </a:rPr>
            <a:t>とともに事務事業の見直し</a:t>
          </a:r>
          <a:r>
            <a:rPr kumimoji="1" lang="ja-JP" altLang="en-US" sz="900" b="0" i="0" u="none" strike="noStrike" kern="0" cap="none" spc="0" normalizeH="0" baseline="0" noProof="0">
              <a:ln>
                <a:noFill/>
              </a:ln>
              <a:solidFill>
                <a:prstClr val="black"/>
              </a:solidFill>
              <a:effectLst/>
              <a:uLnTx/>
              <a:uFillTx/>
              <a:latin typeface="+mn-lt"/>
              <a:ea typeface="+mn-ea"/>
              <a:cs typeface="+mn-cs"/>
            </a:rPr>
            <a:t>を行って</a:t>
          </a:r>
          <a:r>
            <a:rPr kumimoji="1" lang="ja-JP" altLang="ja-JP" sz="900" b="0" i="0" u="none" strike="noStrike" kern="0" cap="none" spc="0" normalizeH="0" baseline="0" noProof="0">
              <a:ln>
                <a:noFill/>
              </a:ln>
              <a:solidFill>
                <a:prstClr val="black"/>
              </a:solidFill>
              <a:effectLst/>
              <a:uLnTx/>
              <a:uFillTx/>
              <a:latin typeface="+mn-lt"/>
              <a:ea typeface="+mn-ea"/>
              <a:cs typeface="+mn-cs"/>
            </a:rPr>
            <a:t>歳出予算の削減に努めるなど</a:t>
          </a:r>
          <a:r>
            <a:rPr kumimoji="1" lang="ja-JP" altLang="en-US"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経常経費の縮減を図って比率</a:t>
          </a:r>
          <a:r>
            <a:rPr kumimoji="1" lang="ja-JP" altLang="en-US" sz="900" b="0" i="0" u="none" strike="noStrike" kern="0" cap="none" spc="0" normalizeH="0" baseline="0" noProof="0">
              <a:ln>
                <a:noFill/>
              </a:ln>
              <a:solidFill>
                <a:prstClr val="black"/>
              </a:solidFill>
              <a:effectLst/>
              <a:uLnTx/>
              <a:uFillTx/>
              <a:latin typeface="+mn-lt"/>
              <a:ea typeface="+mn-ea"/>
              <a:cs typeface="+mn-cs"/>
            </a:rPr>
            <a:t>上昇の抑制を</a:t>
          </a:r>
          <a:r>
            <a:rPr kumimoji="1" lang="ja-JP" altLang="ja-JP" sz="900" b="0" i="0" u="none" strike="noStrike" kern="0" cap="none" spc="0" normalizeH="0" baseline="0" noProof="0">
              <a:ln>
                <a:noFill/>
              </a:ln>
              <a:solidFill>
                <a:prstClr val="black"/>
              </a:solidFill>
              <a:effectLst/>
              <a:uLnTx/>
              <a:uFillTx/>
              <a:latin typeface="+mn-lt"/>
              <a:ea typeface="+mn-ea"/>
              <a:cs typeface="+mn-cs"/>
            </a:rPr>
            <a:t>目指す。</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15338"/>
          <a:ext cx="0" cy="1471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8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130387</xdr:rowOff>
    </xdr:from>
    <xdr:to>
      <xdr:col>23</xdr:col>
      <xdr:colOff>133350</xdr:colOff>
      <xdr:row>64</xdr:row>
      <xdr:rowOff>103717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931737"/>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45102</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1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130387</xdr:rowOff>
    </xdr:from>
    <xdr:to>
      <xdr:col>19</xdr:col>
      <xdr:colOff>133350</xdr:colOff>
      <xdr:row>65</xdr:row>
      <xdr:rowOff>20744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931737"/>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30708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20744</xdr:rowOff>
    </xdr:from>
    <xdr:to>
      <xdr:col>15</xdr:col>
      <xdr:colOff>82550</xdr:colOff>
      <xdr:row>65</xdr:row>
      <xdr:rowOff>165523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164994"/>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145415</xdr:rowOff>
    </xdr:from>
    <xdr:to>
      <xdr:col>11</xdr:col>
      <xdr:colOff>31750</xdr:colOff>
      <xdr:row>65</xdr:row>
      <xdr:rowOff>165523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28966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69656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87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52917</xdr:rowOff>
    </xdr:from>
    <xdr:to>
      <xdr:col>23</xdr:col>
      <xdr:colOff>184150</xdr:colOff>
      <xdr:row>64</xdr:row>
      <xdr:rowOff>154517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69444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79587</xdr:rowOff>
    </xdr:from>
    <xdr:to>
      <xdr:col>19</xdr:col>
      <xdr:colOff>184150</xdr:colOff>
      <xdr:row>64</xdr:row>
      <xdr:rowOff>9737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19914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141394</xdr:rowOff>
    </xdr:from>
    <xdr:to>
      <xdr:col>15</xdr:col>
      <xdr:colOff>133350</xdr:colOff>
      <xdr:row>65</xdr:row>
      <xdr:rowOff>71544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81721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114723</xdr:rowOff>
    </xdr:from>
    <xdr:to>
      <xdr:col>11</xdr:col>
      <xdr:colOff>82550</xdr:colOff>
      <xdr:row>66</xdr:row>
      <xdr:rowOff>44873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29650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94615</xdr:rowOff>
    </xdr:from>
    <xdr:to>
      <xdr:col>7</xdr:col>
      <xdr:colOff>31750</xdr:colOff>
      <xdr:row>66</xdr:row>
      <xdr:rowOff>24765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9542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[286,034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前年度から</a:t>
          </a:r>
          <a:r>
            <a:rPr kumimoji="1" lang="en-US" altLang="ja-JP" sz="900" b="0" i="0" u="none" strike="noStrike" kern="0" cap="none" spc="0" normalizeH="0" baseline="0" noProof="0">
              <a:ln>
                <a:noFill/>
              </a:ln>
              <a:solidFill>
                <a:prstClr val="black"/>
              </a:solidFill>
              <a:effectLst/>
              <a:uLnTx/>
              <a:uFillTx/>
              <a:latin typeface="+mn-lt"/>
              <a:ea typeface="+mn-ea"/>
              <a:cs typeface="+mn-cs"/>
            </a:rPr>
            <a:t>7,529</a:t>
          </a:r>
          <a:r>
            <a:rPr kumimoji="1" lang="ja-JP" altLang="ja-JP" sz="900" b="0" i="0" u="none" strike="noStrike" kern="0" cap="none" spc="0" normalizeH="0" baseline="0" noProof="0">
              <a:ln>
                <a:noFill/>
              </a:ln>
              <a:solidFill>
                <a:prstClr val="black"/>
              </a:solidFill>
              <a:effectLst/>
              <a:uLnTx/>
              <a:uFillTx/>
              <a:latin typeface="+mn-lt"/>
              <a:ea typeface="+mn-ea"/>
              <a:cs typeface="+mn-cs"/>
            </a:rPr>
            <a:t>円</a:t>
          </a:r>
          <a:r>
            <a:rPr kumimoji="1" lang="ja-JP" altLang="en-US" sz="900" b="0" i="0" u="none" strike="noStrike" kern="0" cap="none" spc="0" normalizeH="0" baseline="0" noProof="0">
              <a:ln>
                <a:noFill/>
              </a:ln>
              <a:solidFill>
                <a:prstClr val="black"/>
              </a:solidFill>
              <a:effectLst/>
              <a:uLnTx/>
              <a:uFillTx/>
              <a:latin typeface="+mn-lt"/>
              <a:ea typeface="+mn-ea"/>
              <a:cs typeface="+mn-cs"/>
            </a:rPr>
            <a:t>増加</a:t>
          </a:r>
          <a:r>
            <a:rPr kumimoji="1" lang="ja-JP" altLang="ja-JP" sz="900" b="0" i="0" u="none" strike="noStrike" kern="0" cap="none" spc="0" normalizeH="0" baseline="0" noProof="0">
              <a:ln>
                <a:noFill/>
              </a:ln>
              <a:solidFill>
                <a:prstClr val="black"/>
              </a:solidFill>
              <a:effectLst/>
              <a:uLnTx/>
              <a:uFillTx/>
              <a:latin typeface="+mn-lt"/>
              <a:ea typeface="+mn-ea"/>
              <a:cs typeface="+mn-cs"/>
            </a:rPr>
            <a:t>し、類似団体平均及び県平均を上回っている。これは</a:t>
          </a:r>
          <a:r>
            <a:rPr kumimoji="1" lang="ja-JP" altLang="en-US" sz="900" b="0" i="0" u="none" strike="noStrike" kern="0" cap="none" spc="0" normalizeH="0" baseline="0" noProof="0">
              <a:ln>
                <a:noFill/>
              </a:ln>
              <a:solidFill>
                <a:prstClr val="black"/>
              </a:solidFill>
              <a:effectLst/>
              <a:uLnTx/>
              <a:uFillTx/>
              <a:latin typeface="+mn-lt"/>
              <a:ea typeface="+mn-ea"/>
              <a:cs typeface="+mn-cs"/>
            </a:rPr>
            <a:t>平成</a:t>
          </a:r>
          <a:r>
            <a:rPr kumimoji="1" lang="en-US" altLang="ja-JP" sz="900" b="0" i="0" u="none" strike="noStrike" kern="0" cap="none" spc="0" normalizeH="0" baseline="0" noProof="0">
              <a:ln>
                <a:noFill/>
              </a:ln>
              <a:solidFill>
                <a:prstClr val="black"/>
              </a:solidFill>
              <a:effectLst/>
              <a:uLnTx/>
              <a:uFillTx/>
              <a:latin typeface="+mn-lt"/>
              <a:ea typeface="+mn-ea"/>
              <a:cs typeface="+mn-cs"/>
            </a:rPr>
            <a:t>19</a:t>
          </a:r>
          <a:r>
            <a:rPr kumimoji="1" lang="ja-JP" altLang="en-US" sz="900" b="0" i="0" u="none" strike="noStrike" kern="0" cap="none" spc="0" normalizeH="0" baseline="0" noProof="0">
              <a:ln>
                <a:noFill/>
              </a:ln>
              <a:solidFill>
                <a:prstClr val="black"/>
              </a:solidFill>
              <a:effectLst/>
              <a:uLnTx/>
              <a:uFillTx/>
              <a:latin typeface="+mn-lt"/>
              <a:ea typeface="+mn-ea"/>
              <a:cs typeface="+mn-cs"/>
            </a:rPr>
            <a:t>年</a:t>
          </a:r>
          <a:r>
            <a:rPr kumimoji="1" lang="en-US" altLang="ja-JP" sz="900" b="0" i="0" u="none" strike="noStrike" kern="0" cap="none" spc="0" normalizeH="0" baseline="0" noProof="0">
              <a:ln>
                <a:noFill/>
              </a:ln>
              <a:solidFill>
                <a:prstClr val="black"/>
              </a:solidFill>
              <a:effectLst/>
              <a:uLnTx/>
              <a:uFillTx/>
              <a:latin typeface="+mn-lt"/>
              <a:ea typeface="+mn-ea"/>
              <a:cs typeface="+mn-cs"/>
            </a:rPr>
            <a:t>10</a:t>
          </a:r>
          <a:r>
            <a:rPr kumimoji="1" lang="ja-JP" altLang="en-US" sz="900" b="0" i="0" u="none" strike="noStrike" kern="0" cap="none" spc="0" normalizeH="0" baseline="0" noProof="0">
              <a:ln>
                <a:noFill/>
              </a:ln>
              <a:solidFill>
                <a:prstClr val="black"/>
              </a:solidFill>
              <a:effectLst/>
              <a:uLnTx/>
              <a:uFillTx/>
              <a:latin typeface="+mn-lt"/>
              <a:ea typeface="+mn-ea"/>
              <a:cs typeface="+mn-cs"/>
            </a:rPr>
            <a:t>月の合併の際、住民サービスを低下させないように出張所を</a:t>
          </a:r>
          <a:r>
            <a:rPr kumimoji="1" lang="ja-JP" altLang="ja-JP" sz="900" b="0" i="0" u="none" strike="noStrike" kern="0" cap="none" spc="0" normalizeH="0" baseline="0" noProof="0">
              <a:ln>
                <a:noFill/>
              </a:ln>
              <a:solidFill>
                <a:prstClr val="black"/>
              </a:solidFill>
              <a:effectLst/>
              <a:uLnTx/>
              <a:uFillTx/>
              <a:latin typeface="+mn-lt"/>
              <a:ea typeface="+mn-ea"/>
              <a:cs typeface="+mn-cs"/>
            </a:rPr>
            <a:t>６箇所</a:t>
          </a:r>
          <a:r>
            <a:rPr kumimoji="1" lang="ja-JP" altLang="en-US" sz="900" b="0" i="0" u="none" strike="noStrike" kern="0" cap="none" spc="0" normalizeH="0" baseline="0" noProof="0">
              <a:ln>
                <a:noFill/>
              </a:ln>
              <a:solidFill>
                <a:prstClr val="black"/>
              </a:solidFill>
              <a:effectLst/>
              <a:uLnTx/>
              <a:uFillTx/>
              <a:latin typeface="+mn-lt"/>
              <a:ea typeface="+mn-ea"/>
              <a:cs typeface="+mn-cs"/>
            </a:rPr>
            <a:t>設置するとしたことや</a:t>
          </a:r>
          <a:r>
            <a:rPr kumimoji="1" lang="ja-JP" altLang="ja-JP" sz="900" b="0" i="0" u="none" strike="noStrike" kern="0" cap="none" spc="0" normalizeH="0" baseline="0" noProof="0">
              <a:ln>
                <a:noFill/>
              </a:ln>
              <a:solidFill>
                <a:prstClr val="black"/>
              </a:solidFill>
              <a:effectLst/>
              <a:uLnTx/>
              <a:uFillTx/>
              <a:latin typeface="+mn-lt"/>
              <a:ea typeface="+mn-ea"/>
              <a:cs typeface="+mn-cs"/>
            </a:rPr>
            <a:t>福祉事務所を</a:t>
          </a:r>
          <a:r>
            <a:rPr kumimoji="1" lang="ja-JP" altLang="en-US" sz="900" b="0" i="0" u="none" strike="noStrike" kern="0" cap="none" spc="0" normalizeH="0" baseline="0" noProof="0">
              <a:ln>
                <a:noFill/>
              </a:ln>
              <a:solidFill>
                <a:prstClr val="black"/>
              </a:solidFill>
              <a:effectLst/>
              <a:uLnTx/>
              <a:uFillTx/>
              <a:latin typeface="+mn-lt"/>
              <a:ea typeface="+mn-ea"/>
              <a:cs typeface="+mn-cs"/>
            </a:rPr>
            <a:t>新たに設置するとしたこと、また、屋久島と口永良部間に町営船を運航していることなどで</a:t>
          </a:r>
          <a:r>
            <a:rPr kumimoji="1" lang="ja-JP" altLang="ja-JP" sz="900" b="0" i="0" u="none" strike="noStrike" kern="0" cap="none" spc="0" normalizeH="0" baseline="0" noProof="0">
              <a:ln>
                <a:noFill/>
              </a:ln>
              <a:solidFill>
                <a:prstClr val="black"/>
              </a:solidFill>
              <a:effectLst/>
              <a:uLnTx/>
              <a:uFillTx/>
              <a:latin typeface="+mn-lt"/>
              <a:ea typeface="+mn-ea"/>
              <a:cs typeface="+mn-cs"/>
            </a:rPr>
            <a:t>類似団体平均よりも職員数が多いことが影響している。また、</a:t>
          </a:r>
          <a:r>
            <a:rPr kumimoji="1" lang="ja-JP" altLang="en-US" sz="900" b="0" i="0" u="none" strike="noStrike" kern="0" cap="none" spc="0" normalizeH="0" baseline="0" noProof="0">
              <a:ln>
                <a:noFill/>
              </a:ln>
              <a:solidFill>
                <a:prstClr val="black"/>
              </a:solidFill>
              <a:effectLst/>
              <a:uLnTx/>
              <a:uFillTx/>
              <a:latin typeface="+mn-lt"/>
              <a:ea typeface="+mn-ea"/>
              <a:cs typeface="+mn-cs"/>
            </a:rPr>
            <a:t>令和２年度以降においては、会計年度任用職員制度の導入による人件費の増や、</a:t>
          </a:r>
          <a:r>
            <a:rPr kumimoji="1" lang="ja-JP" altLang="ja-JP" sz="900" b="0" i="0" u="none" strike="noStrike" kern="0" cap="none" spc="0" normalizeH="0" baseline="0" noProof="0">
              <a:ln>
                <a:noFill/>
              </a:ln>
              <a:solidFill>
                <a:prstClr val="black"/>
              </a:solidFill>
              <a:effectLst/>
              <a:uLnTx/>
              <a:uFillTx/>
              <a:latin typeface="+mn-lt"/>
              <a:ea typeface="+mn-ea"/>
              <a:cs typeface="+mn-cs"/>
            </a:rPr>
            <a:t>物件費に</a:t>
          </a:r>
          <a:r>
            <a:rPr kumimoji="1" lang="ja-JP" altLang="en-US" sz="900" b="0" i="0" u="none" strike="noStrike" kern="0" cap="none" spc="0" normalizeH="0" baseline="0" noProof="0">
              <a:ln>
                <a:noFill/>
              </a:ln>
              <a:solidFill>
                <a:prstClr val="black"/>
              </a:solidFill>
              <a:effectLst/>
              <a:uLnTx/>
              <a:uFillTx/>
              <a:latin typeface="+mn-lt"/>
              <a:ea typeface="+mn-ea"/>
              <a:cs typeface="+mn-cs"/>
            </a:rPr>
            <a:t>お</a:t>
          </a:r>
          <a:r>
            <a:rPr kumimoji="1" lang="ja-JP" altLang="ja-JP" sz="900" b="0" i="0" u="none" strike="noStrike" kern="0" cap="none" spc="0" normalizeH="0" baseline="0" noProof="0">
              <a:ln>
                <a:noFill/>
              </a:ln>
              <a:solidFill>
                <a:prstClr val="black"/>
              </a:solidFill>
              <a:effectLst/>
              <a:uLnTx/>
              <a:uFillTx/>
              <a:latin typeface="+mn-lt"/>
              <a:ea typeface="+mn-ea"/>
              <a:cs typeface="+mn-cs"/>
            </a:rPr>
            <a:t>いて</a:t>
          </a:r>
          <a:r>
            <a:rPr kumimoji="1" lang="ja-JP" altLang="en-US" sz="900" b="0" i="0" u="none" strike="noStrike" kern="0" cap="none" spc="0" normalizeH="0" baseline="0" noProof="0">
              <a:ln>
                <a:noFill/>
              </a:ln>
              <a:solidFill>
                <a:prstClr val="black"/>
              </a:solidFill>
              <a:effectLst/>
              <a:uLnTx/>
              <a:uFillTx/>
              <a:latin typeface="+mn-lt"/>
              <a:ea typeface="+mn-ea"/>
              <a:cs typeface="+mn-cs"/>
            </a:rPr>
            <a:t>も旧庁舎の解体に要する費用などが影響して、類似団体との差が開いて高止まりの状況となっている。</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今後においても</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en-US" sz="900" b="0" i="0" u="none" strike="noStrike" kern="0" cap="none" spc="0" normalizeH="0" baseline="0" noProof="0">
              <a:ln>
                <a:noFill/>
              </a:ln>
              <a:solidFill>
                <a:prstClr val="black"/>
              </a:solidFill>
              <a:effectLst/>
              <a:uLnTx/>
              <a:uFillTx/>
              <a:latin typeface="+mn-lt"/>
              <a:ea typeface="+mn-ea"/>
              <a:cs typeface="+mn-cs"/>
            </a:rPr>
            <a:t>会計年度任用職員制度の充実による人件費の増や、</a:t>
          </a:r>
          <a:r>
            <a:rPr kumimoji="1" lang="ja-JP" altLang="ja-JP" sz="900" b="0" i="0" u="none" strike="noStrike" kern="0" cap="none" spc="0" normalizeH="0" baseline="0" noProof="0">
              <a:ln>
                <a:noFill/>
              </a:ln>
              <a:solidFill>
                <a:prstClr val="black"/>
              </a:solidFill>
              <a:effectLst/>
              <a:uLnTx/>
              <a:uFillTx/>
              <a:latin typeface="+mn-lt"/>
              <a:ea typeface="+mn-ea"/>
              <a:cs typeface="+mn-cs"/>
            </a:rPr>
            <a:t>公共施設管理計画等に基づ</a:t>
          </a:r>
          <a:r>
            <a:rPr kumimoji="1" lang="ja-JP" altLang="en-US" sz="900" b="0" i="0" u="none" strike="noStrike" kern="0" cap="none" spc="0" normalizeH="0" baseline="0" noProof="0">
              <a:ln>
                <a:noFill/>
              </a:ln>
              <a:solidFill>
                <a:prstClr val="black"/>
              </a:solidFill>
              <a:effectLst/>
              <a:uLnTx/>
              <a:uFillTx/>
              <a:latin typeface="+mn-lt"/>
              <a:ea typeface="+mn-ea"/>
              <a:cs typeface="+mn-cs"/>
            </a:rPr>
            <a:t>いて施設の統廃合を進めていくことによる除却費用などが見込まれており、高止まりの状況が続くことが予想される</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128197</xdr:rowOff>
    </xdr:from>
    <xdr:to>
      <xdr:col>23</xdr:col>
      <xdr:colOff>133350</xdr:colOff>
      <xdr:row>83</xdr:row>
      <xdr:rowOff>154150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358547"/>
          <a:ext cx="838200" cy="2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46356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933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128197</xdr:rowOff>
    </xdr:from>
    <xdr:to>
      <xdr:col>19</xdr:col>
      <xdr:colOff>133350</xdr:colOff>
      <xdr:row>83</xdr:row>
      <xdr:rowOff>140934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3225800" y="14358547"/>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104480</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820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33317</xdr:rowOff>
    </xdr:from>
    <xdr:to>
      <xdr:col>15</xdr:col>
      <xdr:colOff>82550</xdr:colOff>
      <xdr:row>83</xdr:row>
      <xdr:rowOff>140934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263667"/>
          <a:ext cx="889000" cy="10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93535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139810</xdr:rowOff>
    </xdr:from>
    <xdr:to>
      <xdr:col>11</xdr:col>
      <xdr:colOff>31750</xdr:colOff>
      <xdr:row>83</xdr:row>
      <xdr:rowOff>33317</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198710"/>
          <a:ext cx="889000" cy="6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106431</xdr:rowOff>
    </xdr:from>
    <xdr:to>
      <xdr:col>11</xdr:col>
      <xdr:colOff>82550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77874</xdr:rowOff>
    </xdr:from>
    <xdr:to>
      <xdr:col>7</xdr:col>
      <xdr:colOff>31750</xdr:colOff>
      <xdr:row>82</xdr:row>
      <xdr:rowOff>8024</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18201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103350</xdr:rowOff>
    </xdr:from>
    <xdr:to>
      <xdr:col>23</xdr:col>
      <xdr:colOff>184150</xdr:colOff>
      <xdr:row>84</xdr:row>
      <xdr:rowOff>33500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3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75427</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3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77397</xdr:rowOff>
    </xdr:from>
    <xdr:to>
      <xdr:col>19</xdr:col>
      <xdr:colOff>184150</xdr:colOff>
      <xdr:row>84</xdr:row>
      <xdr:rowOff>7547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3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163774</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394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90134</xdr:rowOff>
    </xdr:from>
    <xdr:to>
      <xdr:col>15</xdr:col>
      <xdr:colOff>133350</xdr:colOff>
      <xdr:row>84</xdr:row>
      <xdr:rowOff>20284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3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5061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40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153967</xdr:rowOff>
    </xdr:from>
    <xdr:to>
      <xdr:col>11</xdr:col>
      <xdr:colOff>82550</xdr:colOff>
      <xdr:row>83</xdr:row>
      <xdr:rowOff>84117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21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68894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29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89010</xdr:rowOff>
    </xdr:from>
    <xdr:to>
      <xdr:col>7</xdr:col>
      <xdr:colOff>31750</xdr:colOff>
      <xdr:row>83</xdr:row>
      <xdr:rowOff>19160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1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3937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2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mn-lt"/>
              <a:ea typeface="+mn-ea"/>
              <a:cs typeface="+mn-cs"/>
            </a:rPr>
            <a:t>　類似団体は前年度</a:t>
          </a:r>
          <a:r>
            <a:rPr kumimoji="0" lang="ja-JP" altLang="en-US" sz="900" b="0" i="0" u="none" strike="noStrike" kern="0" cap="none" spc="0" normalizeH="0" baseline="0" noProof="0">
              <a:ln>
                <a:noFill/>
              </a:ln>
              <a:solidFill>
                <a:prstClr val="black"/>
              </a:solidFill>
              <a:effectLst/>
              <a:uLnTx/>
              <a:uFillTx/>
              <a:latin typeface="+mn-lt"/>
              <a:ea typeface="+mn-ea"/>
              <a:cs typeface="+mn-cs"/>
            </a:rPr>
            <a:t>と同値であったが、本町は前年度から</a:t>
          </a:r>
          <a:r>
            <a:rPr kumimoji="0" lang="en-US" altLang="ja-JP" sz="900" b="0" i="0" u="none" strike="noStrike" kern="0" cap="none" spc="0" normalizeH="0" baseline="0" noProof="0">
              <a:ln>
                <a:noFill/>
              </a:ln>
              <a:solidFill>
                <a:prstClr val="black"/>
              </a:solidFill>
              <a:effectLst/>
              <a:uLnTx/>
              <a:uFillTx/>
              <a:latin typeface="+mn-lt"/>
              <a:ea typeface="+mn-ea"/>
              <a:cs typeface="+mn-cs"/>
            </a:rPr>
            <a:t>0.4</a:t>
          </a:r>
          <a:r>
            <a:rPr kumimoji="0" lang="ja-JP" altLang="en-US" sz="900" b="0" i="0" u="none" strike="noStrike" kern="0" cap="none" spc="0" normalizeH="0" baseline="0" noProof="0">
              <a:ln>
                <a:noFill/>
              </a:ln>
              <a:solidFill>
                <a:prstClr val="black"/>
              </a:solidFill>
              <a:effectLst/>
              <a:uLnTx/>
              <a:uFillTx/>
              <a:latin typeface="+mn-lt"/>
              <a:ea typeface="+mn-ea"/>
              <a:cs typeface="+mn-cs"/>
            </a:rPr>
            <a:t>ポイント減少して</a:t>
          </a:r>
          <a:r>
            <a:rPr kumimoji="0" lang="ja-JP" altLang="ja-JP" sz="900" b="0" i="0" u="none" strike="noStrike" kern="0" cap="none" spc="0" normalizeH="0" baseline="0" noProof="0">
              <a:ln>
                <a:noFill/>
              </a:ln>
              <a:solidFill>
                <a:prstClr val="black"/>
              </a:solidFill>
              <a:effectLst/>
              <a:uLnTx/>
              <a:uFillTx/>
              <a:latin typeface="+mn-lt"/>
              <a:ea typeface="+mn-ea"/>
              <a:cs typeface="+mn-cs"/>
            </a:rPr>
            <a:t>類似団体を</a:t>
          </a:r>
          <a:r>
            <a:rPr kumimoji="0" lang="ja-JP" altLang="en-US" sz="900" b="0" i="0" u="none" strike="noStrike" kern="0" cap="none" spc="0" normalizeH="0" baseline="0" noProof="0">
              <a:ln>
                <a:noFill/>
              </a:ln>
              <a:solidFill>
                <a:prstClr val="black"/>
              </a:solidFill>
              <a:effectLst/>
              <a:uLnTx/>
              <a:uFillTx/>
              <a:latin typeface="+mn-lt"/>
              <a:ea typeface="+mn-ea"/>
              <a:cs typeface="+mn-cs"/>
            </a:rPr>
            <a:t>下</a:t>
          </a:r>
          <a:r>
            <a:rPr kumimoji="0" lang="ja-JP" altLang="ja-JP" sz="900" b="0" i="0" u="none" strike="noStrike" kern="0" cap="none" spc="0" normalizeH="0" baseline="0" noProof="0">
              <a:ln>
                <a:noFill/>
              </a:ln>
              <a:solidFill>
                <a:prstClr val="black"/>
              </a:solidFill>
              <a:effectLst/>
              <a:uLnTx/>
              <a:uFillTx/>
              <a:latin typeface="+mn-lt"/>
              <a:ea typeface="+mn-ea"/>
              <a:cs typeface="+mn-cs"/>
            </a:rPr>
            <a:t>回</a:t>
          </a:r>
          <a:r>
            <a:rPr kumimoji="0" lang="ja-JP" altLang="en-US" sz="900" b="0" i="0" u="none" strike="noStrike" kern="0" cap="none" spc="0" normalizeH="0" baseline="0" noProof="0">
              <a:ln>
                <a:noFill/>
              </a:ln>
              <a:solidFill>
                <a:prstClr val="black"/>
              </a:solidFill>
              <a:effectLst/>
              <a:uLnTx/>
              <a:uFillTx/>
              <a:latin typeface="+mn-lt"/>
              <a:ea typeface="+mn-ea"/>
              <a:cs typeface="+mn-cs"/>
            </a:rPr>
            <a:t>ることとなった。</a:t>
          </a:r>
          <a:r>
            <a:rPr kumimoji="0" lang="ja-JP" altLang="ja-JP" sz="900" b="0" i="0" u="none" strike="noStrike" kern="0" cap="none" spc="0" normalizeH="0" baseline="0" noProof="0">
              <a:ln>
                <a:noFill/>
              </a:ln>
              <a:solidFill>
                <a:prstClr val="black"/>
              </a:solidFill>
              <a:effectLst/>
              <a:uLnTx/>
              <a:uFillTx/>
              <a:latin typeface="+mn-lt"/>
              <a:ea typeface="+mn-ea"/>
              <a:cs typeface="+mn-cs"/>
            </a:rPr>
            <a:t>令和２年度に</a:t>
          </a:r>
          <a:r>
            <a:rPr kumimoji="0" lang="en-US" altLang="ja-JP" sz="900" b="0" i="0" u="none" strike="noStrike" kern="0" cap="none" spc="0" normalizeH="0" baseline="0" noProof="0">
              <a:ln>
                <a:noFill/>
              </a:ln>
              <a:solidFill>
                <a:prstClr val="black"/>
              </a:solidFill>
              <a:effectLst/>
              <a:uLnTx/>
              <a:uFillTx/>
              <a:latin typeface="+mn-lt"/>
              <a:ea typeface="+mn-ea"/>
              <a:cs typeface="+mn-cs"/>
            </a:rPr>
            <a:t>1.1</a:t>
          </a:r>
          <a:r>
            <a:rPr kumimoji="0" lang="ja-JP" altLang="ja-JP" sz="900" b="0" i="0" u="none" strike="noStrike" kern="0" cap="none" spc="0" normalizeH="0" baseline="0" noProof="0">
              <a:ln>
                <a:noFill/>
              </a:ln>
              <a:solidFill>
                <a:prstClr val="black"/>
              </a:solidFill>
              <a:effectLst/>
              <a:uLnTx/>
              <a:uFillTx/>
              <a:latin typeface="+mn-lt"/>
              <a:ea typeface="+mn-ea"/>
              <a:cs typeface="+mn-cs"/>
            </a:rPr>
            <a:t>ポイント減少して</a:t>
          </a:r>
          <a:r>
            <a:rPr kumimoji="0" lang="ja-JP" altLang="en-US" sz="900" b="0" i="0" u="none" strike="noStrike" kern="0" cap="none" spc="0" normalizeH="0" baseline="0" noProof="0">
              <a:ln>
                <a:noFill/>
              </a:ln>
              <a:solidFill>
                <a:prstClr val="black"/>
              </a:solidFill>
              <a:effectLst/>
              <a:uLnTx/>
              <a:uFillTx/>
              <a:latin typeface="+mn-lt"/>
              <a:ea typeface="+mn-ea"/>
              <a:cs typeface="+mn-cs"/>
            </a:rPr>
            <a:t>以降、概ね</a:t>
          </a:r>
          <a:r>
            <a:rPr kumimoji="0" lang="ja-JP" altLang="ja-JP" sz="900" b="0" i="0" u="none" strike="noStrike" kern="0" cap="none" spc="0" normalizeH="0" baseline="0" noProof="0">
              <a:ln>
                <a:noFill/>
              </a:ln>
              <a:solidFill>
                <a:prstClr val="black"/>
              </a:solidFill>
              <a:effectLst/>
              <a:uLnTx/>
              <a:uFillTx/>
              <a:latin typeface="+mn-lt"/>
              <a:ea typeface="+mn-ea"/>
              <a:cs typeface="+mn-cs"/>
            </a:rPr>
            <a:t>類似団体</a:t>
          </a:r>
          <a:r>
            <a:rPr kumimoji="0" lang="ja-JP" altLang="en-US" sz="900" b="0" i="0" u="none" strike="noStrike" kern="0" cap="none" spc="0" normalizeH="0" baseline="0" noProof="0">
              <a:ln>
                <a:noFill/>
              </a:ln>
              <a:solidFill>
                <a:prstClr val="black"/>
              </a:solidFill>
              <a:effectLst/>
              <a:uLnTx/>
              <a:uFillTx/>
              <a:latin typeface="+mn-lt"/>
              <a:ea typeface="+mn-ea"/>
              <a:cs typeface="+mn-cs"/>
            </a:rPr>
            <a:t>と同水準となっている。</a:t>
          </a:r>
          <a:r>
            <a:rPr kumimoji="0" lang="ja-JP" altLang="ja-JP" sz="900" b="0" i="0" u="none" strike="noStrike" kern="0" cap="none" spc="0" normalizeH="0" baseline="0" noProof="0">
              <a:ln>
                <a:noFill/>
              </a:ln>
              <a:solidFill>
                <a:prstClr val="black"/>
              </a:solidFill>
              <a:effectLst/>
              <a:uLnTx/>
              <a:uFillTx/>
              <a:latin typeface="+mn-lt"/>
              <a:ea typeface="+mn-ea"/>
              <a:cs typeface="+mn-cs"/>
            </a:rPr>
            <a:t>本町の給与は国の制度に準じており、各年度の増減は職員構成や年齢階層の変動の影響が大きいと考えられる。小規模自治体のため、経験年数階層内の分布が変わった場合によっては数値の動きが顕著な場合があ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mn-lt"/>
              <a:ea typeface="+mn-ea"/>
              <a:cs typeface="+mn-cs"/>
            </a:rPr>
            <a:t>　現状は、全体の年齢構成としては高年齢層の職員が多く、今後も引き続き</a:t>
          </a:r>
          <a:r>
            <a:rPr kumimoji="0" lang="ja-JP" altLang="en-US" sz="900" b="0" i="0" u="none" strike="noStrike" kern="0" cap="none" spc="0" normalizeH="0" baseline="0" noProof="0">
              <a:ln>
                <a:noFill/>
              </a:ln>
              <a:solidFill>
                <a:prstClr val="black"/>
              </a:solidFill>
              <a:effectLst/>
              <a:uLnTx/>
              <a:uFillTx/>
              <a:latin typeface="+mn-lt"/>
              <a:ea typeface="+mn-ea"/>
              <a:cs typeface="+mn-cs"/>
            </a:rPr>
            <a:t>住民サービスの維持に配慮した</a:t>
          </a:r>
          <a:r>
            <a:rPr kumimoji="0" lang="ja-JP" altLang="ja-JP" sz="900" b="0" i="0" u="none" strike="noStrike" kern="0" cap="none" spc="0" normalizeH="0" baseline="0" noProof="0">
              <a:ln>
                <a:noFill/>
              </a:ln>
              <a:solidFill>
                <a:prstClr val="black"/>
              </a:solidFill>
              <a:effectLst/>
              <a:uLnTx/>
              <a:uFillTx/>
              <a:latin typeface="+mn-lt"/>
              <a:ea typeface="+mn-ea"/>
              <a:cs typeface="+mn-cs"/>
            </a:rPr>
            <a:t>適正な職員配置に心掛け、全体の年齢層のバランスを勘案しながら、退職者数に見合った新規採用、適正な給与格付けを行うとともに、昇給・昇格</a:t>
          </a:r>
          <a:r>
            <a:rPr kumimoji="0" lang="ja-JP" altLang="en-US" sz="900" b="0" i="0" u="none" strike="noStrike" kern="0" cap="none" spc="0" normalizeH="0" baseline="0" noProof="0">
              <a:ln>
                <a:noFill/>
              </a:ln>
              <a:solidFill>
                <a:prstClr val="black"/>
              </a:solidFill>
              <a:effectLst/>
              <a:uLnTx/>
              <a:uFillTx/>
              <a:latin typeface="+mn-lt"/>
              <a:ea typeface="+mn-ea"/>
              <a:cs typeface="+mn-cs"/>
            </a:rPr>
            <a:t>についても</a:t>
          </a:r>
          <a:r>
            <a:rPr kumimoji="0" lang="ja-JP" altLang="ja-JP" sz="900" b="0" i="0" u="none" strike="noStrike" kern="0" cap="none" spc="0" normalizeH="0" baseline="0" noProof="0">
              <a:ln>
                <a:noFill/>
              </a:ln>
              <a:solidFill>
                <a:prstClr val="black"/>
              </a:solidFill>
              <a:effectLst/>
              <a:uLnTx/>
              <a:uFillTx/>
              <a:latin typeface="+mn-lt"/>
              <a:ea typeface="+mn-ea"/>
              <a:cs typeface="+mn-cs"/>
            </a:rPr>
            <a:t>人事評価に基づ</a:t>
          </a:r>
          <a:r>
            <a:rPr kumimoji="0" lang="ja-JP" altLang="en-US" sz="900" b="0" i="0" u="none" strike="noStrike" kern="0" cap="none" spc="0" normalizeH="0" baseline="0" noProof="0">
              <a:ln>
                <a:noFill/>
              </a:ln>
              <a:solidFill>
                <a:prstClr val="black"/>
              </a:solidFill>
              <a:effectLst/>
              <a:uLnTx/>
              <a:uFillTx/>
              <a:latin typeface="+mn-lt"/>
              <a:ea typeface="+mn-ea"/>
              <a:cs typeface="+mn-cs"/>
            </a:rPr>
            <a:t>いて適切に行っていく</a:t>
          </a:r>
          <a:r>
            <a:rPr kumimoji="0" lang="ja-JP" altLang="ja-JP" sz="900" b="0" i="0" u="none" strike="noStrike" kern="0" cap="none" spc="0" normalizeH="0" baseline="0" noProof="0">
              <a:ln>
                <a:noFill/>
              </a:ln>
              <a:solidFill>
                <a:prstClr val="black"/>
              </a:solidFill>
              <a:effectLst/>
              <a:uLnTx/>
              <a:uFillTx/>
              <a:latin typeface="+mn-lt"/>
              <a:ea typeface="+mn-ea"/>
              <a:cs typeface="+mn-cs"/>
            </a:rPr>
            <a:t>よう努め</a:t>
          </a:r>
          <a:r>
            <a:rPr kumimoji="0" lang="ja-JP" altLang="en-US" sz="900" b="0" i="0" u="none" strike="noStrike" kern="0" cap="none" spc="0" normalizeH="0" baseline="0" noProof="0">
              <a:ln>
                <a:noFill/>
              </a:ln>
              <a:solidFill>
                <a:prstClr val="black"/>
              </a:solidFill>
              <a:effectLst/>
              <a:uLnTx/>
              <a:uFillTx/>
              <a:latin typeface="+mn-lt"/>
              <a:ea typeface="+mn-ea"/>
              <a:cs typeface="+mn-cs"/>
            </a:rPr>
            <a:t>る</a:t>
          </a:r>
          <a:r>
            <a:rPr kumimoji="0"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6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85372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60500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164693</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85372</xdr:rowOff>
    </xdr:from>
    <xdr:to>
      <xdr:col>77</xdr:col>
      <xdr:colOff>44450</xdr:colOff>
      <xdr:row>86</xdr:row>
      <xdr:rowOff>61384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65862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47978</xdr:rowOff>
    </xdr:from>
    <xdr:to>
      <xdr:col>72</xdr:col>
      <xdr:colOff>203200</xdr:colOff>
      <xdr:row>86</xdr:row>
      <xdr:rowOff>61384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7926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88195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79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34572</xdr:rowOff>
    </xdr:from>
    <xdr:to>
      <xdr:col>77</xdr:col>
      <xdr:colOff>95250</xdr:colOff>
      <xdr:row>85</xdr:row>
      <xdr:rowOff>136172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本町は屋久島と口永良部島の二つの離島を行政区域としている。屋久島の居住区域は島の周囲沿岸部のみで行政区域が広範囲であるため本庁舎以外に５つの出張所、そして、口永良部島に１出張所を設置して行政サービスに努めている。したがって、出張所に配置する職員も相当数必要なことや屋久島と口永良部島間で町営船を運航していること、さらに、福祉事務所設置町として生活保護業務を移管されていることなどから本指数は類似団体平均を上回ってい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平成</a:t>
          </a:r>
          <a:r>
            <a:rPr kumimoji="1" lang="en-US" altLang="ja-JP" sz="900" b="0" i="0" u="none" strike="noStrike" kern="0" cap="none" spc="0" normalizeH="0" baseline="0" noProof="0">
              <a:ln>
                <a:noFill/>
              </a:ln>
              <a:solidFill>
                <a:prstClr val="black"/>
              </a:solidFill>
              <a:effectLst/>
              <a:uLnTx/>
              <a:uFillTx/>
              <a:latin typeface="+mn-lt"/>
              <a:ea typeface="+mn-ea"/>
              <a:cs typeface="+mn-cs"/>
            </a:rPr>
            <a:t>19</a:t>
          </a:r>
          <a:r>
            <a:rPr kumimoji="1" lang="ja-JP" altLang="ja-JP" sz="900" b="0" i="0" u="none" strike="noStrike" kern="0" cap="none" spc="0" normalizeH="0" baseline="0" noProof="0">
              <a:ln>
                <a:noFill/>
              </a:ln>
              <a:solidFill>
                <a:prstClr val="black"/>
              </a:solidFill>
              <a:effectLst/>
              <a:uLnTx/>
              <a:uFillTx/>
              <a:latin typeface="+mn-lt"/>
              <a:ea typeface="+mn-ea"/>
              <a:cs typeface="+mn-cs"/>
            </a:rPr>
            <a:t>年の合併以降、職員数は自然減という形で年々減少傾向あった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が、</a:t>
          </a:r>
          <a:r>
            <a:rPr kumimoji="1" lang="ja-JP" altLang="ja-JP" sz="900" b="0" i="0" u="none" strike="noStrike" kern="0" cap="none" spc="0" normalizeH="0" baseline="0" noProof="0">
              <a:ln>
                <a:noFill/>
              </a:ln>
              <a:solidFill>
                <a:prstClr val="black"/>
              </a:solidFill>
              <a:effectLst/>
              <a:uLnTx/>
              <a:uFillTx/>
              <a:latin typeface="+mn-lt"/>
              <a:ea typeface="+mn-ea"/>
              <a:cs typeface="+mn-cs"/>
            </a:rPr>
            <a:t>合併から</a:t>
          </a:r>
          <a:r>
            <a:rPr kumimoji="1" lang="en-US" altLang="ja-JP" sz="900" b="0" i="0" u="none" strike="noStrike" kern="0" cap="none" spc="0" normalizeH="0" baseline="0" noProof="0">
              <a:ln>
                <a:noFill/>
              </a:ln>
              <a:solidFill>
                <a:prstClr val="black"/>
              </a:solidFill>
              <a:effectLst/>
              <a:uLnTx/>
              <a:uFillTx/>
              <a:latin typeface="+mn-lt"/>
              <a:ea typeface="+mn-ea"/>
              <a:cs typeface="+mn-cs"/>
            </a:rPr>
            <a:t>15</a:t>
          </a:r>
          <a:r>
            <a:rPr kumimoji="1" lang="ja-JP" altLang="ja-JP" sz="900" b="0" i="0" u="none" strike="noStrike" kern="0" cap="none" spc="0" normalizeH="0" baseline="0" noProof="0">
              <a:ln>
                <a:noFill/>
              </a:ln>
              <a:solidFill>
                <a:prstClr val="black"/>
              </a:solidFill>
              <a:effectLst/>
              <a:uLnTx/>
              <a:uFillTx/>
              <a:latin typeface="+mn-lt"/>
              <a:ea typeface="+mn-ea"/>
              <a:cs typeface="+mn-cs"/>
            </a:rPr>
            <a:t>年が経過して減少傾向は</a:t>
          </a:r>
          <a:r>
            <a:rPr kumimoji="1" lang="ja-JP" altLang="en-US" sz="900" b="0" i="0" u="none" strike="noStrike" kern="0" cap="none" spc="0" normalizeH="0" baseline="0" noProof="0">
              <a:ln>
                <a:noFill/>
              </a:ln>
              <a:solidFill>
                <a:prstClr val="black"/>
              </a:solidFill>
              <a:effectLst/>
              <a:uLnTx/>
              <a:uFillTx/>
              <a:latin typeface="+mn-lt"/>
              <a:ea typeface="+mn-ea"/>
              <a:cs typeface="+mn-cs"/>
            </a:rPr>
            <a:t>鈍化している。</a:t>
          </a:r>
          <a:r>
            <a:rPr kumimoji="1" lang="ja-JP" altLang="ja-JP" sz="900" b="0" i="0" u="none" strike="noStrike" kern="0" cap="none" spc="0" normalizeH="0" baseline="0" noProof="0">
              <a:ln>
                <a:noFill/>
              </a:ln>
              <a:solidFill>
                <a:prstClr val="black"/>
              </a:solidFill>
              <a:effectLst/>
              <a:uLnTx/>
              <a:uFillTx/>
              <a:latin typeface="+mn-lt"/>
              <a:ea typeface="+mn-ea"/>
              <a:cs typeface="+mn-cs"/>
            </a:rPr>
            <a:t>今後は住民ニーズ</a:t>
          </a:r>
          <a:r>
            <a:rPr kumimoji="1" lang="ja-JP" altLang="en-US" sz="900" b="0" i="0" u="none" strike="noStrike" kern="0" cap="none" spc="0" normalizeH="0" baseline="0" noProof="0">
              <a:ln>
                <a:noFill/>
              </a:ln>
              <a:solidFill>
                <a:prstClr val="black"/>
              </a:solidFill>
              <a:effectLst/>
              <a:uLnTx/>
              <a:uFillTx/>
              <a:latin typeface="+mn-lt"/>
              <a:ea typeface="+mn-ea"/>
              <a:cs typeface="+mn-cs"/>
            </a:rPr>
            <a:t>の多様</a:t>
          </a:r>
          <a:r>
            <a:rPr kumimoji="1" lang="ja-JP" altLang="ja-JP" sz="900" b="0" i="0" u="none" strike="noStrike" kern="0" cap="none" spc="0" normalizeH="0" baseline="0" noProof="0">
              <a:ln>
                <a:noFill/>
              </a:ln>
              <a:solidFill>
                <a:prstClr val="black"/>
              </a:solidFill>
              <a:effectLst/>
              <a:uLnTx/>
              <a:uFillTx/>
              <a:latin typeface="+mn-lt"/>
              <a:ea typeface="+mn-ea"/>
              <a:cs typeface="+mn-cs"/>
            </a:rPr>
            <a:t>化</a:t>
          </a:r>
          <a:r>
            <a:rPr kumimoji="1" lang="ja-JP" altLang="en-US" sz="900" b="0" i="0" u="none" strike="noStrike" kern="0" cap="none" spc="0" normalizeH="0" baseline="0" noProof="0">
              <a:ln>
                <a:noFill/>
              </a:ln>
              <a:solidFill>
                <a:prstClr val="black"/>
              </a:solidFill>
              <a:effectLst/>
              <a:uLnTx/>
              <a:uFillTx/>
              <a:latin typeface="+mn-lt"/>
              <a:ea typeface="+mn-ea"/>
              <a:cs typeface="+mn-cs"/>
            </a:rPr>
            <a:t>・複雑</a:t>
          </a:r>
          <a:r>
            <a:rPr kumimoji="1" lang="ja-JP" altLang="ja-JP" sz="900" b="0" i="0" u="none" strike="noStrike" kern="0" cap="none" spc="0" normalizeH="0" baseline="0" noProof="0">
              <a:ln>
                <a:noFill/>
              </a:ln>
              <a:solidFill>
                <a:prstClr val="black"/>
              </a:solidFill>
              <a:effectLst/>
              <a:uLnTx/>
              <a:uFillTx/>
              <a:latin typeface="+mn-lt"/>
              <a:ea typeface="+mn-ea"/>
              <a:cs typeface="+mn-cs"/>
            </a:rPr>
            <a:t>化</a:t>
          </a:r>
          <a:r>
            <a:rPr kumimoji="1" lang="ja-JP" altLang="en-US" sz="900" b="0" i="0" u="none" strike="noStrike" kern="0" cap="none" spc="0" normalizeH="0" baseline="0" noProof="0">
              <a:ln>
                <a:noFill/>
              </a:ln>
              <a:solidFill>
                <a:prstClr val="black"/>
              </a:solidFill>
              <a:effectLst/>
              <a:uLnTx/>
              <a:uFillTx/>
              <a:latin typeface="+mn-lt"/>
              <a:ea typeface="+mn-ea"/>
              <a:cs typeface="+mn-cs"/>
            </a:rPr>
            <a:t>が一層進んでいる</a:t>
          </a:r>
          <a:r>
            <a:rPr kumimoji="1" lang="ja-JP" altLang="ja-JP" sz="900" b="0" i="0" u="none" strike="noStrike" kern="0" cap="none" spc="0" normalizeH="0" baseline="0" noProof="0">
              <a:ln>
                <a:noFill/>
              </a:ln>
              <a:solidFill>
                <a:prstClr val="black"/>
              </a:solidFill>
              <a:effectLst/>
              <a:uLnTx/>
              <a:uFillTx/>
              <a:latin typeface="+mn-lt"/>
              <a:ea typeface="+mn-ea"/>
              <a:cs typeface="+mn-cs"/>
            </a:rPr>
            <a:t>中</a:t>
          </a:r>
          <a:r>
            <a:rPr kumimoji="1" lang="ja-JP" altLang="en-US" sz="900" b="0" i="0" u="none" strike="noStrike" kern="0" cap="none" spc="0" normalizeH="0" baseline="0" noProof="0">
              <a:ln>
                <a:noFill/>
              </a:ln>
              <a:solidFill>
                <a:prstClr val="black"/>
              </a:solidFill>
              <a:effectLst/>
              <a:uLnTx/>
              <a:uFillTx/>
              <a:latin typeface="+mn-lt"/>
              <a:ea typeface="+mn-ea"/>
              <a:cs typeface="+mn-cs"/>
            </a:rPr>
            <a:t>、地域の特性や事情に配慮しつつ、</a:t>
          </a:r>
          <a:r>
            <a:rPr kumimoji="1" lang="ja-JP" altLang="ja-JP" sz="900" b="0" i="0" u="none" strike="noStrike" kern="0" cap="none" spc="0" normalizeH="0" baseline="0" noProof="0">
              <a:ln>
                <a:noFill/>
              </a:ln>
              <a:solidFill>
                <a:prstClr val="black"/>
              </a:solidFill>
              <a:effectLst/>
              <a:uLnTx/>
              <a:uFillTx/>
              <a:latin typeface="+mn-lt"/>
              <a:ea typeface="+mn-ea"/>
              <a:cs typeface="+mn-cs"/>
            </a:rPr>
            <a:t>適切</a:t>
          </a:r>
          <a:r>
            <a:rPr kumimoji="1" lang="ja-JP" altLang="en-US" sz="900" b="0" i="0" u="none" strike="noStrike" kern="0" cap="none" spc="0" normalizeH="0" baseline="0" noProof="0">
              <a:ln>
                <a:noFill/>
              </a:ln>
              <a:solidFill>
                <a:prstClr val="black"/>
              </a:solidFill>
              <a:effectLst/>
              <a:uLnTx/>
              <a:uFillTx/>
              <a:latin typeface="+mn-lt"/>
              <a:ea typeface="+mn-ea"/>
              <a:cs typeface="+mn-cs"/>
            </a:rPr>
            <a:t>な</a:t>
          </a:r>
          <a:r>
            <a:rPr kumimoji="1" lang="ja-JP" altLang="ja-JP" sz="900" b="0" i="0" u="none" strike="noStrike" kern="0" cap="none" spc="0" normalizeH="0" baseline="0" noProof="0">
              <a:ln>
                <a:noFill/>
              </a:ln>
              <a:solidFill>
                <a:prstClr val="black"/>
              </a:solidFill>
              <a:effectLst/>
              <a:uLnTx/>
              <a:uFillTx/>
              <a:latin typeface="+mn-lt"/>
              <a:ea typeface="+mn-ea"/>
              <a:cs typeface="+mn-cs"/>
            </a:rPr>
            <a:t>行政サービスを提供できるよう適正な職員配置に努めていく。</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55550</xdr:rowOff>
    </xdr:from>
    <xdr:to>
      <xdr:col>81</xdr:col>
      <xdr:colOff>44450</xdr:colOff>
      <xdr:row>62</xdr:row>
      <xdr:rowOff>79197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85450"/>
          <a:ext cx="838200" cy="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98620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8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44933</xdr:rowOff>
    </xdr:from>
    <xdr:to>
      <xdr:col>77</xdr:col>
      <xdr:colOff>44450</xdr:colOff>
      <xdr:row>62</xdr:row>
      <xdr:rowOff>55550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74833"/>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16629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0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44933</xdr:rowOff>
    </xdr:from>
    <xdr:to>
      <xdr:col>72</xdr:col>
      <xdr:colOff>203200</xdr:colOff>
      <xdr:row>62</xdr:row>
      <xdr:rowOff>51689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674833"/>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43002</xdr:rowOff>
    </xdr:from>
    <xdr:to>
      <xdr:col>68</xdr:col>
      <xdr:colOff>152400</xdr:colOff>
      <xdr:row>62</xdr:row>
      <xdr:rowOff>51689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7290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60858</xdr:rowOff>
    </xdr:from>
    <xdr:to>
      <xdr:col>64</xdr:col>
      <xdr:colOff>152400</xdr:colOff>
      <xdr:row>61</xdr:row>
      <xdr:rowOff>162458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1185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28397</xdr:rowOff>
    </xdr:from>
    <xdr:to>
      <xdr:col>81</xdr:col>
      <xdr:colOff>95250</xdr:colOff>
      <xdr:row>62</xdr:row>
      <xdr:rowOff>129997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474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3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4750</xdr:rowOff>
    </xdr:from>
    <xdr:to>
      <xdr:col>77</xdr:col>
      <xdr:colOff>95250</xdr:colOff>
      <xdr:row>62</xdr:row>
      <xdr:rowOff>106350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91127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2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165583</xdr:rowOff>
    </xdr:from>
    <xdr:to>
      <xdr:col>73</xdr:col>
      <xdr:colOff>44450</xdr:colOff>
      <xdr:row>62</xdr:row>
      <xdr:rowOff>95733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2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80510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1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889</xdr:rowOff>
    </xdr:from>
    <xdr:to>
      <xdr:col>68</xdr:col>
      <xdr:colOff>203200</xdr:colOff>
      <xdr:row>62</xdr:row>
      <xdr:rowOff>102489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87266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1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163652</xdr:rowOff>
    </xdr:from>
    <xdr:to>
      <xdr:col>64</xdr:col>
      <xdr:colOff>152400</xdr:colOff>
      <xdr:row>62</xdr:row>
      <xdr:rowOff>93802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78579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0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平成</a:t>
          </a:r>
          <a:r>
            <a:rPr kumimoji="1" lang="en-US" altLang="ja-JP" sz="900" b="0" i="0" u="none" strike="noStrike" kern="0" cap="none" spc="0" normalizeH="0" baseline="0" noProof="0">
              <a:ln>
                <a:noFill/>
              </a:ln>
              <a:solidFill>
                <a:prstClr val="black"/>
              </a:solidFill>
              <a:effectLst/>
              <a:uLnTx/>
              <a:uFillTx/>
              <a:latin typeface="+mn-lt"/>
              <a:ea typeface="+mn-ea"/>
              <a:cs typeface="+mn-cs"/>
            </a:rPr>
            <a:t>22</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年度に策定した公債費負担適正化計画に基づ</a:t>
          </a:r>
          <a:r>
            <a:rPr kumimoji="1" lang="ja-JP" altLang="en-US" sz="900" b="0" i="0" u="none" strike="noStrike" kern="0" cap="none" spc="0" normalizeH="0" baseline="0" noProof="0">
              <a:ln>
                <a:noFill/>
              </a:ln>
              <a:solidFill>
                <a:prstClr val="black"/>
              </a:solidFill>
              <a:effectLst/>
              <a:uLnTx/>
              <a:uFillTx/>
              <a:latin typeface="+mn-lt"/>
              <a:ea typeface="+mn-ea"/>
              <a:cs typeface="+mn-cs"/>
            </a:rPr>
            <a:t>いて</a:t>
          </a:r>
          <a:r>
            <a:rPr kumimoji="1" lang="ja-JP" altLang="ja-JP" sz="900" b="0" i="0" u="none" strike="noStrike" kern="0" cap="none" spc="0" normalizeH="0" baseline="0" noProof="0">
              <a:ln>
                <a:noFill/>
              </a:ln>
              <a:solidFill>
                <a:prstClr val="black"/>
              </a:solidFill>
              <a:effectLst/>
              <a:uLnTx/>
              <a:uFillTx/>
              <a:latin typeface="+mn-lt"/>
              <a:ea typeface="+mn-ea"/>
              <a:cs typeface="+mn-cs"/>
            </a:rPr>
            <a:t>事業の厳選</a:t>
          </a:r>
          <a:r>
            <a:rPr kumimoji="1" lang="ja-JP" altLang="en-US" sz="900" b="0" i="0" u="none" strike="noStrike" kern="0" cap="none" spc="0" normalizeH="0" baseline="0" noProof="0">
              <a:ln>
                <a:noFill/>
              </a:ln>
              <a:solidFill>
                <a:prstClr val="black"/>
              </a:solidFill>
              <a:effectLst/>
              <a:uLnTx/>
              <a:uFillTx/>
              <a:latin typeface="+mn-lt"/>
              <a:ea typeface="+mn-ea"/>
              <a:cs typeface="+mn-cs"/>
            </a:rPr>
            <a:t>など</a:t>
          </a:r>
          <a:r>
            <a:rPr kumimoji="1" lang="ja-JP" altLang="ja-JP" sz="900" b="0" i="0" u="none" strike="noStrike" kern="0" cap="none" spc="0" normalizeH="0" baseline="0" noProof="0">
              <a:ln>
                <a:noFill/>
              </a:ln>
              <a:solidFill>
                <a:prstClr val="black"/>
              </a:solidFill>
              <a:effectLst/>
              <a:uLnTx/>
              <a:uFillTx/>
              <a:latin typeface="+mn-lt"/>
              <a:ea typeface="+mn-ea"/>
              <a:cs typeface="+mn-cs"/>
            </a:rPr>
            <a:t>によ</a:t>
          </a:r>
          <a:r>
            <a:rPr kumimoji="1" lang="ja-JP" altLang="en-US" sz="900" b="0" i="0" u="none" strike="noStrike" kern="0" cap="none" spc="0" normalizeH="0" baseline="0" noProof="0">
              <a:ln>
                <a:noFill/>
              </a:ln>
              <a:solidFill>
                <a:prstClr val="black"/>
              </a:solidFill>
              <a:effectLst/>
              <a:uLnTx/>
              <a:uFillTx/>
              <a:latin typeface="+mn-lt"/>
              <a:ea typeface="+mn-ea"/>
              <a:cs typeface="+mn-cs"/>
            </a:rPr>
            <a:t>る</a:t>
          </a:r>
          <a:r>
            <a:rPr kumimoji="1" lang="ja-JP" altLang="ja-JP" sz="900" b="0" i="0" u="none" strike="noStrike" kern="0" cap="none" spc="0" normalizeH="0" baseline="0" noProof="0">
              <a:ln>
                <a:noFill/>
              </a:ln>
              <a:solidFill>
                <a:prstClr val="black"/>
              </a:solidFill>
              <a:effectLst/>
              <a:uLnTx/>
              <a:uFillTx/>
              <a:latin typeface="+mn-lt"/>
              <a:ea typeface="+mn-ea"/>
              <a:cs typeface="+mn-cs"/>
            </a:rPr>
            <a:t>新規地方債の発行抑制に努</a:t>
          </a:r>
          <a:r>
            <a:rPr kumimoji="1" lang="ja-JP" altLang="en-US" sz="900" b="0" i="0" u="none" strike="noStrike" kern="0" cap="none" spc="0" normalizeH="0" baseline="0" noProof="0">
              <a:ln>
                <a:noFill/>
              </a:ln>
              <a:solidFill>
                <a:prstClr val="black"/>
              </a:solidFill>
              <a:effectLst/>
              <a:uLnTx/>
              <a:uFillTx/>
              <a:latin typeface="+mn-lt"/>
              <a:ea typeface="+mn-ea"/>
              <a:cs typeface="+mn-cs"/>
            </a:rPr>
            <a:t>めるなどして</a:t>
          </a:r>
          <a:r>
            <a:rPr kumimoji="1" lang="ja-JP" altLang="ja-JP" sz="900" b="0" i="0" u="none" strike="noStrike" kern="0" cap="none" spc="0" normalizeH="0" baseline="0" noProof="0">
              <a:ln>
                <a:noFill/>
              </a:ln>
              <a:solidFill>
                <a:prstClr val="black"/>
              </a:solidFill>
              <a:effectLst/>
              <a:uLnTx/>
              <a:uFillTx/>
              <a:latin typeface="+mn-lt"/>
              <a:ea typeface="+mn-ea"/>
              <a:cs typeface="+mn-cs"/>
            </a:rPr>
            <a:t>、平成</a:t>
          </a:r>
          <a:r>
            <a:rPr kumimoji="1" lang="en-US" altLang="ja-JP" sz="900" b="0" i="0" u="none" strike="noStrike" kern="0" cap="none" spc="0" normalizeH="0" baseline="0" noProof="0">
              <a:ln>
                <a:noFill/>
              </a:ln>
              <a:solidFill>
                <a:prstClr val="black"/>
              </a:solidFill>
              <a:effectLst/>
              <a:uLnTx/>
              <a:uFillTx/>
              <a:latin typeface="+mn-lt"/>
              <a:ea typeface="+mn-ea"/>
              <a:cs typeface="+mn-cs"/>
            </a:rPr>
            <a:t>24</a:t>
          </a:r>
          <a:r>
            <a:rPr kumimoji="1" lang="ja-JP" altLang="ja-JP" sz="900" b="0" i="0" u="none" strike="noStrike" kern="0" cap="none" spc="0" normalizeH="0" baseline="0" noProof="0">
              <a:ln>
                <a:noFill/>
              </a:ln>
              <a:solidFill>
                <a:prstClr val="black"/>
              </a:solidFill>
              <a:effectLst/>
              <a:uLnTx/>
              <a:uFillTx/>
              <a:latin typeface="+mn-lt"/>
              <a:ea typeface="+mn-ea"/>
              <a:cs typeface="+mn-cs"/>
            </a:rPr>
            <a:t>年度決算で</a:t>
          </a:r>
          <a:r>
            <a:rPr kumimoji="1" lang="en-US" altLang="ja-JP" sz="900" b="0" i="0" u="none" strike="noStrike" kern="0" cap="none" spc="0" normalizeH="0" baseline="0" noProof="0">
              <a:ln>
                <a:noFill/>
              </a:ln>
              <a:solidFill>
                <a:prstClr val="black"/>
              </a:solidFill>
              <a:effectLst/>
              <a:uLnTx/>
              <a:uFillTx/>
              <a:latin typeface="+mn-lt"/>
              <a:ea typeface="+mn-ea"/>
              <a:cs typeface="+mn-cs"/>
            </a:rPr>
            <a:t>18</a:t>
          </a:r>
          <a:r>
            <a:rPr kumimoji="1" lang="ja-JP" altLang="ja-JP" sz="900" b="0" i="0" u="none" strike="noStrike" kern="0" cap="none" spc="0" normalizeH="0" baseline="0" noProof="0">
              <a:ln>
                <a:noFill/>
              </a:ln>
              <a:solidFill>
                <a:prstClr val="black"/>
              </a:solidFill>
              <a:effectLst/>
              <a:uLnTx/>
              <a:uFillTx/>
              <a:latin typeface="+mn-lt"/>
              <a:ea typeface="+mn-ea"/>
              <a:cs typeface="+mn-cs"/>
            </a:rPr>
            <a:t>％を下回り、</a:t>
          </a:r>
          <a:r>
            <a:rPr kumimoji="1" lang="ja-JP" altLang="en-US" sz="900" b="0" i="0" u="none" strike="noStrike" kern="0" cap="none" spc="0" normalizeH="0" baseline="0" noProof="0">
              <a:ln>
                <a:noFill/>
              </a:ln>
              <a:solidFill>
                <a:prstClr val="black"/>
              </a:solidFill>
              <a:effectLst/>
              <a:uLnTx/>
              <a:uFillTx/>
              <a:latin typeface="+mn-lt"/>
              <a:ea typeface="+mn-ea"/>
              <a:cs typeface="+mn-cs"/>
            </a:rPr>
            <a:t>それ以降も継続した取り組みを行って</a:t>
          </a:r>
          <a:r>
            <a:rPr kumimoji="1" lang="ja-JP" altLang="ja-JP" sz="900" b="0" i="0" u="none" strike="noStrike" kern="0" cap="none" spc="0" normalizeH="0" baseline="0" noProof="0">
              <a:ln>
                <a:noFill/>
              </a:ln>
              <a:solidFill>
                <a:prstClr val="black"/>
              </a:solidFill>
              <a:effectLst/>
              <a:uLnTx/>
              <a:uFillTx/>
              <a:latin typeface="+mn-lt"/>
              <a:ea typeface="+mn-ea"/>
              <a:cs typeface="+mn-cs"/>
            </a:rPr>
            <a:t>令和</a:t>
          </a:r>
          <a:r>
            <a:rPr kumimoji="1" lang="ja-JP" altLang="en-US" sz="900" b="0" i="0" u="none" strike="noStrike" kern="0" cap="none" spc="0" normalizeH="0" baseline="0" noProof="0">
              <a:ln>
                <a:noFill/>
              </a:ln>
              <a:solidFill>
                <a:prstClr val="black"/>
              </a:solidFill>
              <a:effectLst/>
              <a:uLnTx/>
              <a:uFillTx/>
              <a:latin typeface="+mn-lt"/>
              <a:ea typeface="+mn-ea"/>
              <a:cs typeface="+mn-cs"/>
            </a:rPr>
            <a:t>４</a:t>
          </a:r>
          <a:r>
            <a:rPr kumimoji="1" lang="ja-JP" altLang="ja-JP" sz="900" b="0" i="0" u="none" strike="noStrike" kern="0" cap="none" spc="0" normalizeH="0" baseline="0" noProof="0">
              <a:ln>
                <a:noFill/>
              </a:ln>
              <a:solidFill>
                <a:prstClr val="black"/>
              </a:solidFill>
              <a:effectLst/>
              <a:uLnTx/>
              <a:uFillTx/>
              <a:latin typeface="+mn-lt"/>
              <a:ea typeface="+mn-ea"/>
              <a:cs typeface="+mn-cs"/>
            </a:rPr>
            <a:t>年度決算で</a:t>
          </a:r>
          <a:r>
            <a:rPr kumimoji="1" lang="ja-JP" altLang="en-US" sz="900" b="0" i="0" u="none" strike="noStrike" kern="0" cap="none" spc="0" normalizeH="0" baseline="0" noProof="0">
              <a:ln>
                <a:noFill/>
              </a:ln>
              <a:solidFill>
                <a:prstClr val="black"/>
              </a:solidFill>
              <a:effectLst/>
              <a:uLnTx/>
              <a:uFillTx/>
              <a:latin typeface="+mn-lt"/>
              <a:ea typeface="+mn-ea"/>
              <a:cs typeface="+mn-cs"/>
            </a:rPr>
            <a:t>は</a:t>
          </a:r>
          <a:r>
            <a:rPr kumimoji="1" lang="en-US" altLang="ja-JP" sz="900" b="0" i="0" u="none" strike="noStrike" kern="0" cap="none" spc="0" normalizeH="0" baseline="0" noProof="0">
              <a:ln>
                <a:noFill/>
              </a:ln>
              <a:solidFill>
                <a:prstClr val="black"/>
              </a:solidFill>
              <a:effectLst/>
              <a:uLnTx/>
              <a:uFillTx/>
              <a:latin typeface="+mn-lt"/>
              <a:ea typeface="+mn-ea"/>
              <a:cs typeface="+mn-cs"/>
            </a:rPr>
            <a:t>10.2</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en-US" sz="900" b="0" i="0" u="none" strike="noStrike" kern="0" cap="none" spc="0" normalizeH="0" baseline="0" noProof="0">
              <a:ln>
                <a:noFill/>
              </a:ln>
              <a:solidFill>
                <a:prstClr val="black"/>
              </a:solidFill>
              <a:effectLst/>
              <a:uLnTx/>
              <a:uFillTx/>
              <a:latin typeface="+mn-lt"/>
              <a:ea typeface="+mn-ea"/>
              <a:cs typeface="+mn-cs"/>
            </a:rPr>
            <a:t>となり、</a:t>
          </a:r>
          <a:r>
            <a:rPr kumimoji="1" lang="ja-JP" altLang="ja-JP" sz="900" b="0" i="0" u="none" strike="noStrike" kern="0" cap="none" spc="0" normalizeH="0" baseline="0" noProof="0">
              <a:ln>
                <a:noFill/>
              </a:ln>
              <a:solidFill>
                <a:prstClr val="black"/>
              </a:solidFill>
              <a:effectLst/>
              <a:uLnTx/>
              <a:uFillTx/>
              <a:latin typeface="+mn-lt"/>
              <a:ea typeface="+mn-ea"/>
              <a:cs typeface="+mn-cs"/>
            </a:rPr>
            <a:t>前年度から</a:t>
          </a:r>
          <a:r>
            <a:rPr kumimoji="1" lang="en-US" altLang="ja-JP" sz="900" b="0" i="0" u="none" strike="noStrike" kern="0" cap="none" spc="0" normalizeH="0" baseline="0" noProof="0">
              <a:ln>
                <a:noFill/>
              </a:ln>
              <a:solidFill>
                <a:prstClr val="black"/>
              </a:solidFill>
              <a:effectLst/>
              <a:uLnTx/>
              <a:uFillTx/>
              <a:latin typeface="+mn-lt"/>
              <a:ea typeface="+mn-ea"/>
              <a:cs typeface="+mn-cs"/>
            </a:rPr>
            <a:t>1.4</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ポイント減少した。</a:t>
          </a:r>
          <a:r>
            <a:rPr kumimoji="1" lang="ja-JP" altLang="en-US" sz="900" b="0" i="0" u="none" strike="noStrike" kern="0" cap="none" spc="0" normalizeH="0" baseline="0" noProof="0">
              <a:ln>
                <a:noFill/>
              </a:ln>
              <a:solidFill>
                <a:prstClr val="black"/>
              </a:solidFill>
              <a:effectLst/>
              <a:uLnTx/>
              <a:uFillTx/>
              <a:latin typeface="+mn-lt"/>
              <a:ea typeface="+mn-ea"/>
              <a:cs typeface="+mn-cs"/>
            </a:rPr>
            <a:t>こ</a:t>
          </a:r>
          <a:r>
            <a:rPr kumimoji="1" lang="ja-JP" altLang="ja-JP" sz="900" b="0" i="0" u="none" strike="noStrike" kern="0" cap="none" spc="0" normalizeH="0" baseline="0" noProof="0">
              <a:ln>
                <a:noFill/>
              </a:ln>
              <a:solidFill>
                <a:prstClr val="black"/>
              </a:solidFill>
              <a:effectLst/>
              <a:uLnTx/>
              <a:uFillTx/>
              <a:latin typeface="+mn-lt"/>
              <a:ea typeface="+mn-ea"/>
              <a:cs typeface="+mn-cs"/>
            </a:rPr>
            <a:t>れは、これまで</a:t>
          </a:r>
          <a:r>
            <a:rPr kumimoji="1" lang="ja-JP" altLang="en-US" sz="900" b="0" i="0" u="none" strike="noStrike" kern="0" cap="none" spc="0" normalizeH="0" baseline="0" noProof="0">
              <a:ln>
                <a:noFill/>
              </a:ln>
              <a:solidFill>
                <a:prstClr val="black"/>
              </a:solidFill>
              <a:effectLst/>
              <a:uLnTx/>
              <a:uFillTx/>
              <a:latin typeface="+mn-lt"/>
              <a:ea typeface="+mn-ea"/>
              <a:cs typeface="+mn-cs"/>
            </a:rPr>
            <a:t>に</a:t>
          </a:r>
          <a:r>
            <a:rPr kumimoji="1" lang="ja-JP" altLang="ja-JP" sz="900" b="0" i="0" u="none" strike="noStrike" kern="0" cap="none" spc="0" normalizeH="0" baseline="0" noProof="0">
              <a:ln>
                <a:noFill/>
              </a:ln>
              <a:solidFill>
                <a:prstClr val="black"/>
              </a:solidFill>
              <a:effectLst/>
              <a:uLnTx/>
              <a:uFillTx/>
              <a:latin typeface="+mn-lt"/>
              <a:ea typeface="+mn-ea"/>
              <a:cs typeface="+mn-cs"/>
            </a:rPr>
            <a:t>実施した基盤整備等の償還が終了したことによる地方債残高の減少とともに、地方交付税</a:t>
          </a:r>
          <a:r>
            <a:rPr kumimoji="1" lang="ja-JP" altLang="en-US" sz="900" b="0" i="0" u="none" strike="noStrike" kern="0" cap="none" spc="0" normalizeH="0" baseline="0" noProof="0">
              <a:ln>
                <a:noFill/>
              </a:ln>
              <a:solidFill>
                <a:prstClr val="black"/>
              </a:solidFill>
              <a:effectLst/>
              <a:uLnTx/>
              <a:uFillTx/>
              <a:latin typeface="+mn-lt"/>
              <a:ea typeface="+mn-ea"/>
              <a:cs typeface="+mn-cs"/>
            </a:rPr>
            <a:t>（普通交付税）</a:t>
          </a:r>
          <a:r>
            <a:rPr kumimoji="1" lang="ja-JP" altLang="ja-JP" sz="900" b="0" i="0" u="none" strike="noStrike" kern="0" cap="none" spc="0" normalizeH="0" baseline="0" noProof="0">
              <a:ln>
                <a:noFill/>
              </a:ln>
              <a:solidFill>
                <a:prstClr val="black"/>
              </a:solidFill>
              <a:effectLst/>
              <a:uLnTx/>
              <a:uFillTx/>
              <a:latin typeface="+mn-lt"/>
              <a:ea typeface="+mn-ea"/>
              <a:cs typeface="+mn-cs"/>
            </a:rPr>
            <a:t>において新たな算定項目が追加されたことなどによ</a:t>
          </a:r>
          <a:r>
            <a:rPr kumimoji="1" lang="ja-JP" altLang="en-US" sz="900" b="0" i="0" u="none" strike="noStrike" kern="0" cap="none" spc="0" normalizeH="0" baseline="0" noProof="0">
              <a:ln>
                <a:noFill/>
              </a:ln>
              <a:solidFill>
                <a:prstClr val="black"/>
              </a:solidFill>
              <a:effectLst/>
              <a:uLnTx/>
              <a:uFillTx/>
              <a:latin typeface="+mn-lt"/>
              <a:ea typeface="+mn-ea"/>
              <a:cs typeface="+mn-cs"/>
            </a:rPr>
            <a:t>り、合併の際のシミュレーションを上回る交付額となっていることなども影響している</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しかし、</a:t>
          </a:r>
          <a:r>
            <a:rPr kumimoji="1" lang="ja-JP" altLang="en-US" sz="900" b="0" i="0" u="none" strike="noStrike" kern="0" cap="none" spc="0" normalizeH="0" baseline="0" noProof="0">
              <a:ln>
                <a:noFill/>
              </a:ln>
              <a:solidFill>
                <a:prstClr val="black"/>
              </a:solidFill>
              <a:effectLst/>
              <a:uLnTx/>
              <a:uFillTx/>
              <a:latin typeface="+mn-lt"/>
              <a:ea typeface="+mn-ea"/>
              <a:cs typeface="+mn-cs"/>
            </a:rPr>
            <a:t>比率は</a:t>
          </a:r>
          <a:r>
            <a:rPr kumimoji="1" lang="ja-JP" altLang="ja-JP" sz="900" b="0" i="0" u="none" strike="noStrike" kern="0" cap="none" spc="0" normalizeH="0" baseline="0" noProof="0">
              <a:ln>
                <a:noFill/>
              </a:ln>
              <a:solidFill>
                <a:prstClr val="black"/>
              </a:solidFill>
              <a:effectLst/>
              <a:uLnTx/>
              <a:uFillTx/>
              <a:latin typeface="+mn-lt"/>
              <a:ea typeface="+mn-ea"/>
              <a:cs typeface="+mn-cs"/>
            </a:rPr>
            <a:t>減少傾向にはあるものの</a:t>
          </a:r>
          <a:r>
            <a:rPr kumimoji="1" lang="ja-JP" altLang="en-US" sz="900" b="0" i="0" u="none" strike="noStrike" kern="0" cap="none" spc="0" normalizeH="0" baseline="0" noProof="0">
              <a:ln>
                <a:noFill/>
              </a:ln>
              <a:solidFill>
                <a:prstClr val="black"/>
              </a:solidFill>
              <a:effectLst/>
              <a:uLnTx/>
              <a:uFillTx/>
              <a:latin typeface="+mn-lt"/>
              <a:ea typeface="+mn-ea"/>
              <a:cs typeface="+mn-cs"/>
            </a:rPr>
            <a:t>依然として</a:t>
          </a:r>
          <a:r>
            <a:rPr kumimoji="1" lang="ja-JP" altLang="ja-JP" sz="900" b="0" i="0" u="none" strike="noStrike" kern="0" cap="none" spc="0" normalizeH="0" baseline="0" noProof="0">
              <a:ln>
                <a:noFill/>
              </a:ln>
              <a:solidFill>
                <a:prstClr val="black"/>
              </a:solidFill>
              <a:effectLst/>
              <a:uLnTx/>
              <a:uFillTx/>
              <a:latin typeface="+mn-lt"/>
              <a:ea typeface="+mn-ea"/>
              <a:cs typeface="+mn-cs"/>
            </a:rPr>
            <a:t>類似団体平均を上回っており、県内でも高い水準にあることから、特に普通建設事業</a:t>
          </a:r>
          <a:r>
            <a:rPr kumimoji="1" lang="ja-JP" altLang="en-US" sz="900" b="0" i="0" u="none" strike="noStrike" kern="0" cap="none" spc="0" normalizeH="0" baseline="0" noProof="0">
              <a:ln>
                <a:noFill/>
              </a:ln>
              <a:solidFill>
                <a:prstClr val="black"/>
              </a:solidFill>
              <a:effectLst/>
              <a:uLnTx/>
              <a:uFillTx/>
              <a:latin typeface="+mn-lt"/>
              <a:ea typeface="+mn-ea"/>
              <a:cs typeface="+mn-cs"/>
            </a:rPr>
            <a:t>については</a:t>
          </a:r>
          <a:r>
            <a:rPr kumimoji="1" lang="ja-JP" altLang="ja-JP" sz="900" b="0" i="0" u="none" strike="noStrike" kern="0" cap="none" spc="0" normalizeH="0" baseline="0" noProof="0">
              <a:ln>
                <a:noFill/>
              </a:ln>
              <a:solidFill>
                <a:prstClr val="black"/>
              </a:solidFill>
              <a:effectLst/>
              <a:uLnTx/>
              <a:uFillTx/>
              <a:latin typeface="+mn-lt"/>
              <a:ea typeface="+mn-ea"/>
              <a:cs typeface="+mn-cs"/>
            </a:rPr>
            <a:t>適正な計画・管理・厳選を行</a:t>
          </a:r>
          <a:r>
            <a:rPr kumimoji="1" lang="ja-JP" altLang="en-US" sz="900" b="0" i="0" u="none" strike="noStrike" kern="0" cap="none" spc="0" normalizeH="0" baseline="0" noProof="0">
              <a:ln>
                <a:noFill/>
              </a:ln>
              <a:solidFill>
                <a:prstClr val="black"/>
              </a:solidFill>
              <a:effectLst/>
              <a:uLnTx/>
              <a:uFillTx/>
              <a:latin typeface="+mn-lt"/>
              <a:ea typeface="+mn-ea"/>
              <a:cs typeface="+mn-cs"/>
            </a:rPr>
            <a:t>い</a:t>
          </a:r>
          <a:r>
            <a:rPr kumimoji="1" lang="ja-JP" altLang="ja-JP" sz="900" b="0" i="0" u="none" strike="noStrike" kern="0" cap="none" spc="0" normalizeH="0" baseline="0" noProof="0">
              <a:ln>
                <a:noFill/>
              </a:ln>
              <a:solidFill>
                <a:prstClr val="black"/>
              </a:solidFill>
              <a:effectLst/>
              <a:uLnTx/>
              <a:uFillTx/>
              <a:latin typeface="+mn-lt"/>
              <a:ea typeface="+mn-ea"/>
              <a:cs typeface="+mn-cs"/>
            </a:rPr>
            <a:t>、当該年度の起債額を元金償還額以下に抑制</a:t>
          </a:r>
          <a:r>
            <a:rPr kumimoji="1" lang="ja-JP" altLang="en-US" sz="900" b="0" i="0" u="none" strike="noStrike" kern="0" cap="none" spc="0" normalizeH="0" baseline="0" noProof="0">
              <a:ln>
                <a:noFill/>
              </a:ln>
              <a:solidFill>
                <a:prstClr val="black"/>
              </a:solidFill>
              <a:effectLst/>
              <a:uLnTx/>
              <a:uFillTx/>
              <a:latin typeface="+mn-lt"/>
              <a:ea typeface="+mn-ea"/>
              <a:cs typeface="+mn-cs"/>
            </a:rPr>
            <a:t>するように努めるなど</a:t>
          </a:r>
          <a:r>
            <a:rPr kumimoji="1" lang="ja-JP" altLang="ja-JP" sz="900" b="0" i="0" u="none" strike="noStrike" kern="0" cap="none" spc="0" normalizeH="0" baseline="0" noProof="0">
              <a:ln>
                <a:noFill/>
              </a:ln>
              <a:solidFill>
                <a:prstClr val="black"/>
              </a:solidFill>
              <a:effectLst/>
              <a:uLnTx/>
              <a:uFillTx/>
              <a:latin typeface="+mn-lt"/>
              <a:ea typeface="+mn-ea"/>
              <a:cs typeface="+mn-cs"/>
            </a:rPr>
            <a:t>長期的視点に立った公債費管理に努める。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30904</xdr:rowOff>
    </xdr:from>
    <xdr:to>
      <xdr:col>81</xdr:col>
      <xdr:colOff>44450</xdr:colOff>
      <xdr:row>43</xdr:row>
      <xdr:rowOff>143510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403254"/>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143510</xdr:rowOff>
    </xdr:from>
    <xdr:to>
      <xdr:col>77</xdr:col>
      <xdr:colOff>44450</xdr:colOff>
      <xdr:row>44</xdr:row>
      <xdr:rowOff>92710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51586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92710</xdr:rowOff>
    </xdr:from>
    <xdr:to>
      <xdr:col>72</xdr:col>
      <xdr:colOff>203200</xdr:colOff>
      <xdr:row>44</xdr:row>
      <xdr:rowOff>157056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6365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140970</xdr:rowOff>
    </xdr:from>
    <xdr:to>
      <xdr:col>68</xdr:col>
      <xdr:colOff>152400</xdr:colOff>
      <xdr:row>44</xdr:row>
      <xdr:rowOff>157056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6847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70290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151554</xdr:rowOff>
    </xdr:from>
    <xdr:to>
      <xdr:col>81</xdr:col>
      <xdr:colOff>95250</xdr:colOff>
      <xdr:row>43</xdr:row>
      <xdr:rowOff>81704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123631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2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92710</xdr:rowOff>
    </xdr:from>
    <xdr:to>
      <xdr:col>77</xdr:col>
      <xdr:colOff>95250</xdr:colOff>
      <xdr:row>44</xdr:row>
      <xdr:rowOff>22860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7637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41910</xdr:rowOff>
    </xdr:from>
    <xdr:to>
      <xdr:col>73</xdr:col>
      <xdr:colOff>44450</xdr:colOff>
      <xdr:row>44</xdr:row>
      <xdr:rowOff>143510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128287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106256</xdr:rowOff>
    </xdr:from>
    <xdr:to>
      <xdr:col>68</xdr:col>
      <xdr:colOff>203200</xdr:colOff>
      <xdr:row>45</xdr:row>
      <xdr:rowOff>36406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21183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90170</xdr:rowOff>
    </xdr:from>
    <xdr:to>
      <xdr:col>64</xdr:col>
      <xdr:colOff>152400</xdr:colOff>
      <xdr:row>45</xdr:row>
      <xdr:rowOff>20320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5097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900" b="0" i="0" u="none" strike="noStrike" kern="0" cap="none" spc="0" normalizeH="0" baseline="0" noProof="0">
              <a:ln>
                <a:noFill/>
              </a:ln>
              <a:solidFill>
                <a:prstClr val="black"/>
              </a:solidFill>
              <a:effectLst/>
              <a:uLnTx/>
              <a:uFillTx/>
              <a:latin typeface="+mn-lt"/>
              <a:ea typeface="+mn-ea"/>
              <a:cs typeface="+mn-cs"/>
            </a:rPr>
            <a:t>平成</a:t>
          </a:r>
          <a:r>
            <a:rPr kumimoji="1" lang="en-US" altLang="ja-JP" sz="900" b="0" i="0" u="none" strike="noStrike" kern="0" cap="none" spc="0" normalizeH="0" baseline="0" noProof="0">
              <a:ln>
                <a:noFill/>
              </a:ln>
              <a:solidFill>
                <a:prstClr val="black"/>
              </a:solidFill>
              <a:effectLst/>
              <a:uLnTx/>
              <a:uFillTx/>
              <a:latin typeface="+mn-lt"/>
              <a:ea typeface="+mn-ea"/>
              <a:cs typeface="+mn-cs"/>
            </a:rPr>
            <a:t>19</a:t>
          </a:r>
          <a:r>
            <a:rPr kumimoji="1" lang="ja-JP" altLang="en-US" sz="900" b="0" i="0" u="none" strike="noStrike" kern="0" cap="none" spc="0" normalizeH="0" baseline="0" noProof="0">
              <a:ln>
                <a:noFill/>
              </a:ln>
              <a:solidFill>
                <a:prstClr val="black"/>
              </a:solidFill>
              <a:effectLst/>
              <a:uLnTx/>
              <a:uFillTx/>
              <a:latin typeface="+mn-lt"/>
              <a:ea typeface="+mn-ea"/>
              <a:cs typeface="+mn-cs"/>
            </a:rPr>
            <a:t>年</a:t>
          </a:r>
          <a:r>
            <a:rPr kumimoji="1" lang="en-US" altLang="ja-JP" sz="900" b="0" i="0" u="none" strike="noStrike" kern="0" cap="none" spc="0" normalizeH="0" baseline="0" noProof="0">
              <a:ln>
                <a:noFill/>
              </a:ln>
              <a:solidFill>
                <a:prstClr val="black"/>
              </a:solidFill>
              <a:effectLst/>
              <a:uLnTx/>
              <a:uFillTx/>
              <a:latin typeface="+mn-lt"/>
              <a:ea typeface="+mn-ea"/>
              <a:cs typeface="+mn-cs"/>
            </a:rPr>
            <a:t>10</a:t>
          </a:r>
          <a:r>
            <a:rPr kumimoji="1" lang="ja-JP" altLang="en-US" sz="900" b="0" i="0" u="none" strike="noStrike" kern="0" cap="none" spc="0" normalizeH="0" baseline="0" noProof="0">
              <a:ln>
                <a:noFill/>
              </a:ln>
              <a:solidFill>
                <a:prstClr val="black"/>
              </a:solidFill>
              <a:effectLst/>
              <a:uLnTx/>
              <a:uFillTx/>
              <a:latin typeface="+mn-lt"/>
              <a:ea typeface="+mn-ea"/>
              <a:cs typeface="+mn-cs"/>
            </a:rPr>
            <a:t>月の合併以降、経常経費の見直しによる歳出抑制や事業の厳選などによる地方債発行抑制など健全な財政を目指して取り組んできたところであり、その効果もあって各種比率の改善</a:t>
          </a:r>
          <a:r>
            <a:rPr kumimoji="1" lang="ja-JP" altLang="ja-JP" sz="900" b="0" i="0" u="none" strike="noStrike" kern="0" cap="none" spc="0" normalizeH="0" baseline="0" noProof="0">
              <a:ln>
                <a:noFill/>
              </a:ln>
              <a:solidFill>
                <a:prstClr val="black"/>
              </a:solidFill>
              <a:effectLst/>
              <a:uLnTx/>
              <a:uFillTx/>
              <a:latin typeface="+mn-lt"/>
              <a:ea typeface="+mn-ea"/>
              <a:cs typeface="+mn-cs"/>
            </a:rPr>
            <a:t>が進みつつあるといえる。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前年度に引き続いて</a:t>
          </a:r>
          <a:r>
            <a:rPr kumimoji="1" lang="ja-JP" altLang="en-US" sz="900" b="0" i="0" u="none" strike="noStrike" kern="0" cap="none" spc="0" normalizeH="0" baseline="0" noProof="0">
              <a:ln>
                <a:noFill/>
              </a:ln>
              <a:solidFill>
                <a:prstClr val="black"/>
              </a:solidFill>
              <a:effectLst/>
              <a:uLnTx/>
              <a:uFillTx/>
              <a:latin typeface="+mn-lt"/>
              <a:ea typeface="+mn-ea"/>
              <a:cs typeface="+mn-cs"/>
            </a:rPr>
            <a:t>将来負担比率は算定なしとなった。これは、これまでに実施した</a:t>
          </a:r>
          <a:r>
            <a:rPr kumimoji="1" lang="ja-JP" altLang="ja-JP" sz="900" b="0" i="0" u="none" strike="noStrike" kern="0" cap="none" spc="0" normalizeH="0" baseline="0" noProof="0">
              <a:ln>
                <a:noFill/>
              </a:ln>
              <a:solidFill>
                <a:prstClr val="black"/>
              </a:solidFill>
              <a:effectLst/>
              <a:uLnTx/>
              <a:uFillTx/>
              <a:latin typeface="+mn-lt"/>
              <a:ea typeface="+mn-ea"/>
              <a:cs typeface="+mn-cs"/>
            </a:rPr>
            <a:t>大規模な基盤整備の償還が終了したことによる地方債残高の減少とともに、老朽化が著しい公共施設の大規模改修等</a:t>
          </a:r>
          <a:r>
            <a:rPr kumimoji="1" lang="ja-JP" altLang="en-US" sz="900" b="0" i="0" u="none" strike="noStrike" kern="0" cap="none" spc="0" normalizeH="0" baseline="0" noProof="0">
              <a:ln>
                <a:noFill/>
              </a:ln>
              <a:solidFill>
                <a:prstClr val="black"/>
              </a:solidFill>
              <a:effectLst/>
              <a:uLnTx/>
              <a:uFillTx/>
              <a:latin typeface="+mn-lt"/>
              <a:ea typeface="+mn-ea"/>
              <a:cs typeface="+mn-cs"/>
            </a:rPr>
            <a:t>に備えた</a:t>
          </a:r>
          <a:r>
            <a:rPr kumimoji="1" lang="ja-JP" altLang="ja-JP" sz="900" b="0" i="0" u="none" strike="noStrike" kern="0" cap="none" spc="0" normalizeH="0" baseline="0" noProof="0">
              <a:ln>
                <a:noFill/>
              </a:ln>
              <a:solidFill>
                <a:prstClr val="black"/>
              </a:solidFill>
              <a:effectLst/>
              <a:uLnTx/>
              <a:uFillTx/>
              <a:latin typeface="+mn-lt"/>
              <a:ea typeface="+mn-ea"/>
              <a:cs typeface="+mn-cs"/>
            </a:rPr>
            <a:t>公共施設整備基金</a:t>
          </a:r>
          <a:r>
            <a:rPr kumimoji="1" lang="ja-JP" altLang="en-US" sz="900" b="0" i="0" u="none" strike="noStrike" kern="0" cap="none" spc="0" normalizeH="0" baseline="0" noProof="0">
              <a:ln>
                <a:noFill/>
              </a:ln>
              <a:solidFill>
                <a:prstClr val="black"/>
              </a:solidFill>
              <a:effectLst/>
              <a:uLnTx/>
              <a:uFillTx/>
              <a:latin typeface="+mn-lt"/>
              <a:ea typeface="+mn-ea"/>
              <a:cs typeface="+mn-cs"/>
            </a:rPr>
            <a:t>へ</a:t>
          </a:r>
          <a:r>
            <a:rPr kumimoji="1" lang="ja-JP" altLang="ja-JP" sz="900" b="0" i="0" u="none" strike="noStrike" kern="0" cap="none" spc="0" normalizeH="0" baseline="0" noProof="0">
              <a:ln>
                <a:noFill/>
              </a:ln>
              <a:solidFill>
                <a:prstClr val="black"/>
              </a:solidFill>
              <a:effectLst/>
              <a:uLnTx/>
              <a:uFillTx/>
              <a:latin typeface="+mn-lt"/>
              <a:ea typeface="+mn-ea"/>
              <a:cs typeface="+mn-cs"/>
            </a:rPr>
            <a:t>の積立て</a:t>
          </a:r>
          <a:r>
            <a:rPr kumimoji="1" lang="ja-JP" altLang="en-US" sz="900" b="0" i="0" u="none" strike="noStrike" kern="0" cap="none" spc="0" normalizeH="0" baseline="0" noProof="0">
              <a:ln>
                <a:noFill/>
              </a:ln>
              <a:solidFill>
                <a:prstClr val="black"/>
              </a:solidFill>
              <a:effectLst/>
              <a:uLnTx/>
              <a:uFillTx/>
              <a:latin typeface="+mn-lt"/>
              <a:ea typeface="+mn-ea"/>
              <a:cs typeface="+mn-cs"/>
            </a:rPr>
            <a:t>などの影響</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によるものであ</a:t>
          </a:r>
          <a:r>
            <a:rPr kumimoji="1" lang="ja-JP" altLang="en-US" sz="900" b="0" i="0" u="none" strike="noStrike" kern="0" cap="none" spc="0" normalizeH="0" baseline="0" noProof="0">
              <a:ln>
                <a:noFill/>
              </a:ln>
              <a:solidFill>
                <a:prstClr val="black"/>
              </a:solidFill>
              <a:effectLst/>
              <a:uLnTx/>
              <a:uFillTx/>
              <a:latin typeface="+mn-lt"/>
              <a:ea typeface="+mn-ea"/>
              <a:cs typeface="+mn-cs"/>
            </a:rPr>
            <a:t>る。</a:t>
          </a:r>
          <a:r>
            <a:rPr kumimoji="1" lang="ja-JP" altLang="ja-JP" sz="900" b="0" i="0" u="none" strike="noStrike" kern="0" cap="none" spc="0" normalizeH="0" baseline="0" noProof="0">
              <a:ln>
                <a:noFill/>
              </a:ln>
              <a:solidFill>
                <a:prstClr val="black"/>
              </a:solidFill>
              <a:effectLst/>
              <a:uLnTx/>
              <a:uFillTx/>
              <a:latin typeface="+mn-lt"/>
              <a:ea typeface="+mn-ea"/>
              <a:cs typeface="+mn-cs"/>
            </a:rPr>
            <a:t>今後、ごみ処理施設</a:t>
          </a:r>
          <a:r>
            <a:rPr kumimoji="1" lang="ja-JP" altLang="en-US" sz="900" b="0" i="0" u="none" strike="noStrike" kern="0" cap="none" spc="0" normalizeH="0" baseline="0" noProof="0">
              <a:ln>
                <a:noFill/>
              </a:ln>
              <a:solidFill>
                <a:prstClr val="black"/>
              </a:solidFill>
              <a:effectLst/>
              <a:uLnTx/>
              <a:uFillTx/>
              <a:latin typeface="+mn-lt"/>
              <a:ea typeface="+mn-ea"/>
              <a:cs typeface="+mn-cs"/>
            </a:rPr>
            <a:t>整備</a:t>
          </a:r>
          <a:r>
            <a:rPr kumimoji="1" lang="ja-JP" altLang="ja-JP" sz="900" b="0" i="0" u="none" strike="noStrike" kern="0" cap="none" spc="0" normalizeH="0" baseline="0" noProof="0">
              <a:ln>
                <a:noFill/>
              </a:ln>
              <a:solidFill>
                <a:prstClr val="black"/>
              </a:solidFill>
              <a:effectLst/>
              <a:uLnTx/>
              <a:uFillTx/>
              <a:latin typeface="+mn-lt"/>
              <a:ea typeface="+mn-ea"/>
              <a:cs typeface="+mn-cs"/>
            </a:rPr>
            <a:t>等による地方債発行</a:t>
          </a:r>
          <a:r>
            <a:rPr kumimoji="1" lang="ja-JP" altLang="en-US" sz="900" b="0" i="0" u="none" strike="noStrike" kern="0" cap="none" spc="0" normalizeH="0" baseline="0" noProof="0">
              <a:ln>
                <a:noFill/>
              </a:ln>
              <a:solidFill>
                <a:prstClr val="black"/>
              </a:solidFill>
              <a:effectLst/>
              <a:uLnTx/>
              <a:uFillTx/>
              <a:latin typeface="+mn-lt"/>
              <a:ea typeface="+mn-ea"/>
              <a:cs typeface="+mn-cs"/>
            </a:rPr>
            <a:t>及び</a:t>
          </a:r>
          <a:r>
            <a:rPr kumimoji="1" lang="ja-JP" altLang="ja-JP" sz="900" b="0" i="0" u="none" strike="noStrike" kern="0" cap="none" spc="0" normalizeH="0" baseline="0" noProof="0">
              <a:ln>
                <a:noFill/>
              </a:ln>
              <a:solidFill>
                <a:prstClr val="black"/>
              </a:solidFill>
              <a:effectLst/>
              <a:uLnTx/>
              <a:uFillTx/>
              <a:latin typeface="+mn-lt"/>
              <a:ea typeface="+mn-ea"/>
              <a:cs typeface="+mn-cs"/>
            </a:rPr>
            <a:t>基金の取崩し</a:t>
          </a:r>
          <a:r>
            <a:rPr kumimoji="1" lang="ja-JP" altLang="en-US" sz="900" b="0" i="0" u="none" strike="noStrike" kern="0" cap="none" spc="0" normalizeH="0" baseline="0" noProof="0">
              <a:ln>
                <a:noFill/>
              </a:ln>
              <a:solidFill>
                <a:prstClr val="black"/>
              </a:solidFill>
              <a:effectLst/>
              <a:uLnTx/>
              <a:uFillTx/>
              <a:latin typeface="+mn-lt"/>
              <a:ea typeface="+mn-ea"/>
              <a:cs typeface="+mn-cs"/>
            </a:rPr>
            <a:t>など</a:t>
          </a:r>
          <a:r>
            <a:rPr kumimoji="1" lang="ja-JP" altLang="ja-JP" sz="900" b="0" i="0" u="none" strike="noStrike" kern="0" cap="none" spc="0" normalizeH="0" baseline="0" noProof="0">
              <a:ln>
                <a:noFill/>
              </a:ln>
              <a:solidFill>
                <a:prstClr val="black"/>
              </a:solidFill>
              <a:effectLst/>
              <a:uLnTx/>
              <a:uFillTx/>
              <a:latin typeface="+mn-lt"/>
              <a:ea typeface="+mn-ea"/>
              <a:cs typeface="+mn-cs"/>
            </a:rPr>
            <a:t>によ</a:t>
          </a:r>
          <a:r>
            <a:rPr kumimoji="1" lang="ja-JP" altLang="en-US" sz="900" b="0" i="0" u="none" strike="noStrike" kern="0" cap="none" spc="0" normalizeH="0" baseline="0" noProof="0">
              <a:ln>
                <a:noFill/>
              </a:ln>
              <a:solidFill>
                <a:prstClr val="black"/>
              </a:solidFill>
              <a:effectLst/>
              <a:uLnTx/>
              <a:uFillTx/>
              <a:latin typeface="+mn-lt"/>
              <a:ea typeface="+mn-ea"/>
              <a:cs typeface="+mn-cs"/>
            </a:rPr>
            <a:t>り</a:t>
          </a:r>
          <a:r>
            <a:rPr kumimoji="1" lang="ja-JP" altLang="ja-JP" sz="900" b="0" i="0" u="none" strike="noStrike" kern="0" cap="none" spc="0" normalizeH="0" baseline="0" noProof="0">
              <a:ln>
                <a:noFill/>
              </a:ln>
              <a:solidFill>
                <a:prstClr val="black"/>
              </a:solidFill>
              <a:effectLst/>
              <a:uLnTx/>
              <a:uFillTx/>
              <a:latin typeface="+mn-lt"/>
              <a:ea typeface="+mn-ea"/>
              <a:cs typeface="+mn-cs"/>
            </a:rPr>
            <a:t>比率の悪化が見込まれる</a:t>
          </a:r>
          <a:r>
            <a:rPr kumimoji="1" lang="ja-JP" altLang="en-US" sz="900" b="0" i="0" u="none" strike="noStrike" kern="0" cap="none" spc="0" normalizeH="0" baseline="0" noProof="0">
              <a:ln>
                <a:noFill/>
              </a:ln>
              <a:solidFill>
                <a:prstClr val="black"/>
              </a:solidFill>
              <a:effectLst/>
              <a:uLnTx/>
              <a:uFillTx/>
              <a:latin typeface="+mn-lt"/>
              <a:ea typeface="+mn-ea"/>
              <a:cs typeface="+mn-cs"/>
            </a:rPr>
            <a:t>が、町民の安全・安心な生活に配慮しつつ</a:t>
          </a:r>
          <a:r>
            <a:rPr kumimoji="1" lang="ja-JP" altLang="ja-JP" sz="900" b="0" i="0" u="none" strike="noStrike" kern="0" cap="none" spc="0" normalizeH="0" baseline="0" noProof="0">
              <a:ln>
                <a:noFill/>
              </a:ln>
              <a:solidFill>
                <a:prstClr val="black"/>
              </a:solidFill>
              <a:effectLst/>
              <a:uLnTx/>
              <a:uFillTx/>
              <a:latin typeface="+mn-lt"/>
              <a:ea typeface="+mn-ea"/>
              <a:cs typeface="+mn-cs"/>
            </a:rPr>
            <a:t>、財政健全化</a:t>
          </a:r>
          <a:r>
            <a:rPr kumimoji="1" lang="ja-JP" altLang="en-US" sz="900" b="0" i="0" u="none" strike="noStrike" kern="0" cap="none" spc="0" normalizeH="0" baseline="0" noProof="0">
              <a:ln>
                <a:noFill/>
              </a:ln>
              <a:solidFill>
                <a:prstClr val="black"/>
              </a:solidFill>
              <a:effectLst/>
              <a:uLnTx/>
              <a:uFillTx/>
              <a:latin typeface="+mn-lt"/>
              <a:ea typeface="+mn-ea"/>
              <a:cs typeface="+mn-cs"/>
            </a:rPr>
            <a:t>とのバランスを図りながらの</a:t>
          </a:r>
          <a:r>
            <a:rPr kumimoji="1" lang="ja-JP" altLang="ja-JP" sz="900" b="0" i="0" u="none" strike="noStrike" kern="0" cap="none" spc="0" normalizeH="0" baseline="0" noProof="0">
              <a:ln>
                <a:noFill/>
              </a:ln>
              <a:solidFill>
                <a:prstClr val="black"/>
              </a:solidFill>
              <a:effectLst/>
              <a:uLnTx/>
              <a:uFillTx/>
              <a:latin typeface="+mn-lt"/>
              <a:ea typeface="+mn-ea"/>
              <a:cs typeface="+mn-cs"/>
            </a:rPr>
            <a:t>適切な事業執行による町勢発展に努める。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10583</xdr:rowOff>
    </xdr:from>
    <xdr:to>
      <xdr:col>72</xdr:col>
      <xdr:colOff>203200</xdr:colOff>
      <xdr:row>14</xdr:row>
      <xdr:rowOff>133531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410883"/>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133531</xdr:rowOff>
    </xdr:from>
    <xdr:to>
      <xdr:col>68</xdr:col>
      <xdr:colOff>152400</xdr:colOff>
      <xdr:row>15</xdr:row>
      <xdr:rowOff>6894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533831"/>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1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19534</xdr:rowOff>
    </xdr:from>
    <xdr:to>
      <xdr:col>73</xdr:col>
      <xdr:colOff>44450</xdr:colOff>
      <xdr:row>14</xdr:row>
      <xdr:rowOff>121134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105911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50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69185</xdr:rowOff>
    </xdr:from>
    <xdr:to>
      <xdr:col>68</xdr:col>
      <xdr:colOff>203200</xdr:colOff>
      <xdr:row>13</xdr:row>
      <xdr:rowOff>170785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3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82731</xdr:rowOff>
    </xdr:from>
    <xdr:to>
      <xdr:col>68</xdr:col>
      <xdr:colOff>203200</xdr:colOff>
      <xdr:row>15</xdr:row>
      <xdr:rowOff>12881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4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169108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56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127544</xdr:rowOff>
    </xdr:from>
    <xdr:to>
      <xdr:col>64</xdr:col>
      <xdr:colOff>152400</xdr:colOff>
      <xdr:row>15</xdr:row>
      <xdr:rowOff>57694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5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42471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61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11,724
11,609
540.44
14,621,625
13,953,846
346,298
6,275,579
11,496,325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b="0" i="0" baseline="0">
              <a:solidFill>
                <a:schemeClr val="dk1"/>
              </a:solidFill>
              <a:effectLst/>
              <a:latin typeface="+mn-ea"/>
              <a:ea typeface="+mn-ea"/>
              <a:cs typeface="+mn-cs"/>
            </a:rPr>
            <a:t>　</a:t>
          </a:r>
          <a:r>
            <a:rPr kumimoji="1" lang="ja-JP" altLang="ja-JP" sz="900" b="0" i="0" baseline="0">
              <a:solidFill>
                <a:schemeClr val="dk1"/>
              </a:solidFill>
              <a:effectLst/>
              <a:latin typeface="+mn-ea"/>
              <a:ea typeface="+mn-ea"/>
              <a:cs typeface="+mn-cs"/>
            </a:rPr>
            <a:t>前年度から</a:t>
          </a:r>
          <a:r>
            <a:rPr kumimoji="1" lang="en-US" altLang="ja-JP" sz="900" b="0" i="0" baseline="0">
              <a:solidFill>
                <a:schemeClr val="dk1"/>
              </a:solidFill>
              <a:effectLst/>
              <a:latin typeface="+mn-ea"/>
              <a:ea typeface="+mn-ea"/>
              <a:cs typeface="+mn-cs"/>
            </a:rPr>
            <a:t>0.8</a:t>
          </a:r>
          <a:r>
            <a:rPr kumimoji="1" lang="ja-JP" altLang="ja-JP" sz="900" b="0" i="0" baseline="0">
              <a:solidFill>
                <a:schemeClr val="dk1"/>
              </a:solidFill>
              <a:effectLst/>
              <a:latin typeface="+mn-ea"/>
              <a:ea typeface="+mn-ea"/>
              <a:cs typeface="+mn-cs"/>
            </a:rPr>
            <a:t>ポイントの</a:t>
          </a:r>
          <a:r>
            <a:rPr kumimoji="1" lang="ja-JP" altLang="en-US" sz="900" b="0" i="0" baseline="0">
              <a:solidFill>
                <a:schemeClr val="dk1"/>
              </a:solidFill>
              <a:effectLst/>
              <a:latin typeface="+mn-ea"/>
              <a:ea typeface="+mn-ea"/>
              <a:cs typeface="+mn-cs"/>
            </a:rPr>
            <a:t>増加となったものの、職員給与は国の制度に準じていることなどから、</a:t>
          </a:r>
          <a:r>
            <a:rPr kumimoji="1" lang="ja-JP" altLang="ja-JP" sz="900" b="0" i="0" baseline="0">
              <a:solidFill>
                <a:schemeClr val="dk1"/>
              </a:solidFill>
              <a:effectLst/>
              <a:latin typeface="+mn-ea"/>
              <a:ea typeface="+mn-ea"/>
              <a:cs typeface="+mn-cs"/>
            </a:rPr>
            <a:t>例年同様に類似団体平均を下回っている</a:t>
          </a:r>
          <a:r>
            <a:rPr kumimoji="1" lang="ja-JP" altLang="en-US" sz="900" b="0" i="0" baseline="0">
              <a:solidFill>
                <a:schemeClr val="dk1"/>
              </a:solidFill>
              <a:effectLst/>
              <a:latin typeface="+mn-ea"/>
              <a:ea typeface="+mn-ea"/>
              <a:cs typeface="+mn-cs"/>
            </a:rPr>
            <a:t>。数値増加の要因は</a:t>
          </a:r>
          <a:r>
            <a:rPr kumimoji="1" lang="ja-JP" altLang="ja-JP" sz="900" b="0" i="0" baseline="0">
              <a:solidFill>
                <a:schemeClr val="dk1"/>
              </a:solidFill>
              <a:effectLst/>
              <a:latin typeface="+mn-ea"/>
              <a:ea typeface="+mn-ea"/>
              <a:cs typeface="+mn-cs"/>
            </a:rPr>
            <a:t>、</a:t>
          </a:r>
          <a:r>
            <a:rPr kumimoji="1" lang="ja-JP" altLang="en-US" sz="900" b="0" i="0" baseline="0">
              <a:solidFill>
                <a:schemeClr val="dk1"/>
              </a:solidFill>
              <a:effectLst/>
              <a:latin typeface="+mn-ea"/>
              <a:ea typeface="+mn-ea"/>
              <a:cs typeface="+mn-cs"/>
            </a:rPr>
            <a:t>「年金制度の機能強化のための国民年金法等の一部を改正する法律（令和２年法律第</a:t>
          </a:r>
          <a:r>
            <a:rPr kumimoji="1" lang="en-US" altLang="ja-JP" sz="900" b="0" i="0" baseline="0">
              <a:solidFill>
                <a:schemeClr val="dk1"/>
              </a:solidFill>
              <a:effectLst/>
              <a:latin typeface="+mn-ea"/>
              <a:ea typeface="+mn-ea"/>
              <a:cs typeface="+mn-cs"/>
            </a:rPr>
            <a:t>40</a:t>
          </a:r>
          <a:r>
            <a:rPr kumimoji="1" lang="ja-JP" altLang="en-US" sz="900" b="0" i="0" baseline="0">
              <a:solidFill>
                <a:schemeClr val="dk1"/>
              </a:solidFill>
              <a:effectLst/>
              <a:latin typeface="+mn-ea"/>
              <a:ea typeface="+mn-ea"/>
              <a:cs typeface="+mn-cs"/>
            </a:rPr>
            <a:t>号。）」が</a:t>
          </a:r>
          <a:r>
            <a:rPr kumimoji="1" lang="en-US" altLang="ja-JP" sz="900" b="0" i="0" baseline="0">
              <a:solidFill>
                <a:schemeClr val="dk1"/>
              </a:solidFill>
              <a:effectLst/>
              <a:latin typeface="+mn-ea"/>
              <a:ea typeface="+mn-ea"/>
              <a:cs typeface="+mn-cs"/>
            </a:rPr>
            <a:t>10</a:t>
          </a:r>
          <a:r>
            <a:rPr kumimoji="1" lang="ja-JP" altLang="en-US" sz="900" b="0" i="0" baseline="0">
              <a:solidFill>
                <a:schemeClr val="dk1"/>
              </a:solidFill>
              <a:effectLst/>
              <a:latin typeface="+mn-ea"/>
              <a:ea typeface="+mn-ea"/>
              <a:cs typeface="+mn-cs"/>
            </a:rPr>
            <a:t>月１日に施行され、短時間勤務職員（会計年度任用職員）が地方公務員共済制度の適用対象とされたことで当該組合への負担金が増加したことなどによるものです。</a:t>
          </a:r>
          <a:endParaRPr kumimoji="1" lang="en-US" altLang="ja-JP" sz="900" b="0" i="0" baseline="0">
            <a:solidFill>
              <a:schemeClr val="dk1"/>
            </a:solidFill>
            <a:effectLst/>
            <a:latin typeface="+mn-ea"/>
            <a:ea typeface="+mn-ea"/>
            <a:cs typeface="+mn-cs"/>
          </a:endParaRPr>
        </a:p>
        <a:p>
          <a:r>
            <a:rPr kumimoji="1" lang="ja-JP" altLang="en-US" sz="900" b="0" i="0" baseline="0">
              <a:solidFill>
                <a:schemeClr val="dk1"/>
              </a:solidFill>
              <a:effectLst/>
              <a:latin typeface="+mn-ea"/>
              <a:ea typeface="+mn-ea"/>
              <a:cs typeface="+mn-cs"/>
            </a:rPr>
            <a:t>　</a:t>
          </a:r>
          <a:r>
            <a:rPr kumimoji="1" lang="ja-JP" altLang="ja-JP" sz="900" b="0" i="0" baseline="0">
              <a:solidFill>
                <a:schemeClr val="dk1"/>
              </a:solidFill>
              <a:effectLst/>
              <a:latin typeface="+mn-ea"/>
              <a:ea typeface="+mn-ea"/>
              <a:cs typeface="+mn-cs"/>
            </a:rPr>
            <a:t>住民ニーズ</a:t>
          </a:r>
          <a:r>
            <a:rPr kumimoji="1" lang="ja-JP" altLang="en-US" sz="900" b="0" i="0" baseline="0">
              <a:solidFill>
                <a:schemeClr val="dk1"/>
              </a:solidFill>
              <a:effectLst/>
              <a:latin typeface="+mn-ea"/>
              <a:ea typeface="+mn-ea"/>
              <a:cs typeface="+mn-cs"/>
            </a:rPr>
            <a:t>の多様</a:t>
          </a:r>
          <a:r>
            <a:rPr kumimoji="1" lang="ja-JP" altLang="ja-JP" sz="900" b="0" i="0" baseline="0">
              <a:solidFill>
                <a:schemeClr val="dk1"/>
              </a:solidFill>
              <a:effectLst/>
              <a:latin typeface="+mn-ea"/>
              <a:ea typeface="+mn-ea"/>
              <a:cs typeface="+mn-cs"/>
            </a:rPr>
            <a:t>化</a:t>
          </a:r>
          <a:r>
            <a:rPr kumimoji="1" lang="ja-JP" altLang="en-US" sz="900" b="0" i="0" baseline="0">
              <a:solidFill>
                <a:schemeClr val="dk1"/>
              </a:solidFill>
              <a:effectLst/>
              <a:latin typeface="+mn-ea"/>
              <a:ea typeface="+mn-ea"/>
              <a:cs typeface="+mn-cs"/>
            </a:rPr>
            <a:t>・複雑</a:t>
          </a:r>
          <a:r>
            <a:rPr kumimoji="1" lang="ja-JP" altLang="ja-JP" sz="900" b="0" i="0" baseline="0">
              <a:solidFill>
                <a:schemeClr val="dk1"/>
              </a:solidFill>
              <a:effectLst/>
              <a:latin typeface="+mn-ea"/>
              <a:ea typeface="+mn-ea"/>
              <a:cs typeface="+mn-cs"/>
            </a:rPr>
            <a:t>化</a:t>
          </a:r>
          <a:r>
            <a:rPr kumimoji="1" lang="ja-JP" altLang="en-US" sz="900" b="0" i="0" baseline="0">
              <a:solidFill>
                <a:schemeClr val="dk1"/>
              </a:solidFill>
              <a:effectLst/>
              <a:latin typeface="+mn-ea"/>
              <a:ea typeface="+mn-ea"/>
              <a:cs typeface="+mn-cs"/>
            </a:rPr>
            <a:t>が深化する</a:t>
          </a:r>
          <a:r>
            <a:rPr kumimoji="1" lang="ja-JP" altLang="ja-JP" sz="900" b="0" i="0" baseline="0">
              <a:solidFill>
                <a:schemeClr val="dk1"/>
              </a:solidFill>
              <a:effectLst/>
              <a:latin typeface="+mn-ea"/>
              <a:ea typeface="+mn-ea"/>
              <a:cs typeface="+mn-cs"/>
            </a:rPr>
            <a:t>中で、</a:t>
          </a:r>
          <a:r>
            <a:rPr kumimoji="1" lang="ja-JP" altLang="en-US" sz="900" b="0" i="0" baseline="0">
              <a:solidFill>
                <a:schemeClr val="dk1"/>
              </a:solidFill>
              <a:effectLst/>
              <a:latin typeface="+mn-ea"/>
              <a:ea typeface="+mn-ea"/>
              <a:cs typeface="+mn-cs"/>
            </a:rPr>
            <a:t>適宜、</a:t>
          </a:r>
          <a:r>
            <a:rPr kumimoji="1" lang="ja-JP" altLang="ja-JP" sz="900" b="0" i="0" baseline="0">
              <a:solidFill>
                <a:schemeClr val="dk1"/>
              </a:solidFill>
              <a:effectLst/>
              <a:latin typeface="+mn-ea"/>
              <a:ea typeface="+mn-ea"/>
              <a:cs typeface="+mn-cs"/>
            </a:rPr>
            <a:t>人員配置の見直し等を行</a:t>
          </a:r>
          <a:r>
            <a:rPr kumimoji="1" lang="ja-JP" altLang="en-US" sz="900" b="0" i="0" baseline="0">
              <a:solidFill>
                <a:schemeClr val="dk1"/>
              </a:solidFill>
              <a:effectLst/>
              <a:latin typeface="+mn-ea"/>
              <a:ea typeface="+mn-ea"/>
              <a:cs typeface="+mn-cs"/>
            </a:rPr>
            <a:t>って</a:t>
          </a:r>
          <a:r>
            <a:rPr kumimoji="1" lang="ja-JP" altLang="ja-JP" sz="900" b="0" i="0" baseline="0">
              <a:solidFill>
                <a:schemeClr val="dk1"/>
              </a:solidFill>
              <a:effectLst/>
              <a:latin typeface="+mn-lt"/>
              <a:ea typeface="+mn-ea"/>
              <a:cs typeface="+mn-cs"/>
            </a:rPr>
            <a:t>適切な行政サービスを提供できるよう</a:t>
          </a:r>
          <a:r>
            <a:rPr kumimoji="1" lang="ja-JP" altLang="ja-JP" sz="900" b="0" i="0" baseline="0">
              <a:solidFill>
                <a:schemeClr val="dk1"/>
              </a:solidFill>
              <a:effectLst/>
              <a:latin typeface="+mn-ea"/>
              <a:ea typeface="+mn-ea"/>
              <a:cs typeface="+mn-cs"/>
            </a:rPr>
            <a:t>努めていきたい。</a:t>
          </a:r>
          <a:endParaRPr kumimoji="1" lang="ja-JP" altLang="en-US" sz="1050">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130810</xdr:rowOff>
    </xdr:from>
    <xdr:to>
      <xdr:col>24</xdr:col>
      <xdr:colOff>25400</xdr:colOff>
      <xdr:row>35</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15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7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36</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15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81280</xdr:rowOff>
    </xdr:from>
    <xdr:to>
      <xdr:col>15</xdr:col>
      <xdr:colOff>98425</xdr:colOff>
      <xdr:row>36</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8203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120667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35560</xdr:rowOff>
    </xdr:from>
    <xdr:to>
      <xdr:col>11</xdr:col>
      <xdr:colOff>9525</xdr:colOff>
      <xdr:row>35</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363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144780</xdr:rowOff>
    </xdr:from>
    <xdr:to>
      <xdr:col>15</xdr:col>
      <xdr:colOff>149225</xdr:colOff>
      <xdr:row>36</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30480</xdr:rowOff>
    </xdr:from>
    <xdr:to>
      <xdr:col>11</xdr:col>
      <xdr:colOff>60325</xdr:colOff>
      <xdr:row>35</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156210</xdr:rowOff>
    </xdr:from>
    <xdr:to>
      <xdr:col>6</xdr:col>
      <xdr:colOff>171450</xdr:colOff>
      <xdr:row>35</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96537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前年度</a:t>
          </a:r>
          <a:r>
            <a:rPr kumimoji="1" lang="ja-JP" altLang="en-US" sz="900" b="0" i="0" baseline="0">
              <a:solidFill>
                <a:schemeClr val="dk1"/>
              </a:solidFill>
              <a:effectLst/>
              <a:latin typeface="+mn-lt"/>
              <a:ea typeface="+mn-ea"/>
              <a:cs typeface="+mn-cs"/>
            </a:rPr>
            <a:t>と比較して</a:t>
          </a:r>
          <a:r>
            <a:rPr kumimoji="1" lang="en-US" altLang="ja-JP" sz="900" b="0" i="0" baseline="0">
              <a:solidFill>
                <a:schemeClr val="dk1"/>
              </a:solidFill>
              <a:effectLst/>
              <a:latin typeface="+mn-lt"/>
              <a:ea typeface="+mn-ea"/>
              <a:cs typeface="+mn-cs"/>
            </a:rPr>
            <a:t>0.2</a:t>
          </a:r>
          <a:r>
            <a:rPr kumimoji="1" lang="ja-JP" altLang="ja-JP" sz="900" b="0" i="0" baseline="0">
              <a:solidFill>
                <a:schemeClr val="dk1"/>
              </a:solidFill>
              <a:effectLst/>
              <a:latin typeface="+mn-lt"/>
              <a:ea typeface="+mn-ea"/>
              <a:cs typeface="+mn-cs"/>
            </a:rPr>
            <a:t>ポイント減少し</a:t>
          </a:r>
          <a:r>
            <a:rPr kumimoji="1" lang="ja-JP" altLang="en-US" sz="900" b="0" i="0" baseline="0">
              <a:solidFill>
                <a:schemeClr val="dk1"/>
              </a:solidFill>
              <a:effectLst/>
              <a:latin typeface="+mn-lt"/>
              <a:ea typeface="+mn-ea"/>
              <a:cs typeface="+mn-cs"/>
            </a:rPr>
            <a:t>、類似団体との差</a:t>
          </a:r>
          <a:r>
            <a:rPr kumimoji="1" lang="ja-JP" altLang="ja-JP" sz="900" b="0" i="0" baseline="0">
              <a:solidFill>
                <a:schemeClr val="dk1"/>
              </a:solidFill>
              <a:effectLst/>
              <a:latin typeface="+mn-lt"/>
              <a:ea typeface="+mn-ea"/>
              <a:cs typeface="+mn-cs"/>
            </a:rPr>
            <a:t>は</a:t>
          </a:r>
          <a:r>
            <a:rPr kumimoji="1" lang="en-US" altLang="ja-JP" sz="900" b="0" i="0" baseline="0">
              <a:solidFill>
                <a:schemeClr val="dk1"/>
              </a:solidFill>
              <a:effectLst/>
              <a:latin typeface="+mn-lt"/>
              <a:ea typeface="+mn-ea"/>
              <a:cs typeface="+mn-cs"/>
            </a:rPr>
            <a:t>1.2</a:t>
          </a:r>
          <a:r>
            <a:rPr kumimoji="1" lang="ja-JP" altLang="ja-JP" sz="900" b="0" i="0" baseline="0">
              <a:solidFill>
                <a:schemeClr val="dk1"/>
              </a:solidFill>
              <a:effectLst/>
              <a:latin typeface="+mn-lt"/>
              <a:ea typeface="+mn-ea"/>
              <a:cs typeface="+mn-cs"/>
            </a:rPr>
            <a:t>ポイントとなっ</a:t>
          </a:r>
          <a:r>
            <a:rPr kumimoji="1" lang="ja-JP" altLang="en-US" sz="900" b="0" i="0" baseline="0">
              <a:solidFill>
                <a:schemeClr val="dk1"/>
              </a:solidFill>
              <a:effectLst/>
              <a:latin typeface="+mn-lt"/>
              <a:ea typeface="+mn-ea"/>
              <a:cs typeface="+mn-cs"/>
            </a:rPr>
            <a:t>た</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類似</a:t>
          </a:r>
          <a:r>
            <a:rPr kumimoji="1" lang="ja-JP" altLang="ja-JP" sz="900" b="0" i="0" baseline="0">
              <a:solidFill>
                <a:schemeClr val="dk1"/>
              </a:solidFill>
              <a:effectLst/>
              <a:latin typeface="+mn-lt"/>
              <a:ea typeface="+mn-ea"/>
              <a:cs typeface="+mn-cs"/>
            </a:rPr>
            <a:t>団体と</a:t>
          </a:r>
          <a:r>
            <a:rPr kumimoji="1" lang="ja-JP" altLang="en-US" sz="900" b="0" i="0" baseline="0">
              <a:solidFill>
                <a:schemeClr val="dk1"/>
              </a:solidFill>
              <a:effectLst/>
              <a:latin typeface="+mn-lt"/>
              <a:ea typeface="+mn-ea"/>
              <a:cs typeface="+mn-cs"/>
            </a:rPr>
            <a:t>比較すると依然として高い状況にはあるが、本町は離島であることから各種経費が割高であることや</a:t>
          </a:r>
          <a:r>
            <a:rPr kumimoji="1" lang="ja-JP" altLang="ja-JP" sz="900" b="0" i="0" baseline="0">
              <a:solidFill>
                <a:schemeClr val="dk1"/>
              </a:solidFill>
              <a:effectLst/>
              <a:latin typeface="+mn-lt"/>
              <a:ea typeface="+mn-ea"/>
              <a:cs typeface="+mn-cs"/>
            </a:rPr>
            <a:t>、ごみ処理施設及びし尿処理施設</a:t>
          </a:r>
          <a:r>
            <a:rPr kumimoji="1" lang="ja-JP" altLang="en-US" sz="900" b="0" i="0" baseline="0">
              <a:solidFill>
                <a:schemeClr val="dk1"/>
              </a:solidFill>
              <a:effectLst/>
              <a:latin typeface="+mn-lt"/>
              <a:ea typeface="+mn-ea"/>
              <a:cs typeface="+mn-cs"/>
            </a:rPr>
            <a:t>等においては</a:t>
          </a:r>
          <a:r>
            <a:rPr kumimoji="1" lang="ja-JP" altLang="ja-JP" sz="900" b="0" i="0" baseline="0">
              <a:solidFill>
                <a:schemeClr val="dk1"/>
              </a:solidFill>
              <a:effectLst/>
              <a:latin typeface="+mn-lt"/>
              <a:ea typeface="+mn-ea"/>
              <a:cs typeface="+mn-cs"/>
            </a:rPr>
            <a:t>環境に配慮したリサイクル費用</a:t>
          </a:r>
          <a:r>
            <a:rPr kumimoji="1" lang="en-US" altLang="ja-JP"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島外搬出費用含む</a:t>
          </a:r>
          <a:r>
            <a:rPr kumimoji="1" lang="en-US"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が</a:t>
          </a:r>
          <a:r>
            <a:rPr kumimoji="1" lang="ja-JP" altLang="ja-JP" sz="900" b="0" i="0" baseline="0">
              <a:solidFill>
                <a:schemeClr val="dk1"/>
              </a:solidFill>
              <a:effectLst/>
              <a:latin typeface="+mn-lt"/>
              <a:ea typeface="+mn-ea"/>
              <a:cs typeface="+mn-cs"/>
            </a:rPr>
            <a:t>多額であることなどが要因として挙げられる。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a:t>
          </a:r>
          <a:r>
            <a:rPr kumimoji="1" lang="ja-JP" altLang="en-US" sz="900" b="0" i="0" baseline="0">
              <a:solidFill>
                <a:schemeClr val="dk1"/>
              </a:solidFill>
              <a:effectLst/>
              <a:latin typeface="+mn-lt"/>
              <a:ea typeface="+mn-ea"/>
              <a:cs typeface="+mn-cs"/>
            </a:rPr>
            <a:t>平成</a:t>
          </a:r>
          <a:r>
            <a:rPr kumimoji="1" lang="en-US" altLang="ja-JP" sz="900" b="0" i="0" baseline="0">
              <a:solidFill>
                <a:schemeClr val="dk1"/>
              </a:solidFill>
              <a:effectLst/>
              <a:latin typeface="+mn-lt"/>
              <a:ea typeface="+mn-ea"/>
              <a:cs typeface="+mn-cs"/>
            </a:rPr>
            <a:t>19</a:t>
          </a:r>
          <a:r>
            <a:rPr kumimoji="1" lang="ja-JP" altLang="en-US" sz="900" b="0" i="0" baseline="0">
              <a:solidFill>
                <a:schemeClr val="dk1"/>
              </a:solidFill>
              <a:effectLst/>
              <a:latin typeface="+mn-lt"/>
              <a:ea typeface="+mn-ea"/>
              <a:cs typeface="+mn-cs"/>
            </a:rPr>
            <a:t>年</a:t>
          </a:r>
          <a:r>
            <a:rPr kumimoji="1" lang="en-US" altLang="ja-JP" sz="900" b="0" i="0" baseline="0">
              <a:solidFill>
                <a:schemeClr val="dk1"/>
              </a:solidFill>
              <a:effectLst/>
              <a:latin typeface="+mn-lt"/>
              <a:ea typeface="+mn-ea"/>
              <a:cs typeface="+mn-cs"/>
            </a:rPr>
            <a:t>10</a:t>
          </a:r>
          <a:r>
            <a:rPr kumimoji="1" lang="ja-JP" altLang="en-US" sz="900" b="0" i="0" baseline="0">
              <a:solidFill>
                <a:schemeClr val="dk1"/>
              </a:solidFill>
              <a:effectLst/>
              <a:latin typeface="+mn-lt"/>
              <a:ea typeface="+mn-ea"/>
              <a:cs typeface="+mn-cs"/>
            </a:rPr>
            <a:t>月の合併からこ</a:t>
          </a:r>
          <a:r>
            <a:rPr kumimoji="1" lang="ja-JP" altLang="ja-JP" sz="900" b="0" i="0" baseline="0">
              <a:solidFill>
                <a:schemeClr val="dk1"/>
              </a:solidFill>
              <a:effectLst/>
              <a:latin typeface="+mn-lt"/>
              <a:ea typeface="+mn-ea"/>
              <a:cs typeface="+mn-cs"/>
            </a:rPr>
            <a:t>れまで継続して</a:t>
          </a:r>
          <a:r>
            <a:rPr kumimoji="1" lang="ja-JP" altLang="en-US" sz="900" b="0" i="0" baseline="0">
              <a:solidFill>
                <a:schemeClr val="dk1"/>
              </a:solidFill>
              <a:effectLst/>
              <a:latin typeface="+mn-lt"/>
              <a:ea typeface="+mn-ea"/>
              <a:cs typeface="+mn-cs"/>
            </a:rPr>
            <a:t>物件費を含む</a:t>
          </a:r>
          <a:r>
            <a:rPr kumimoji="1" lang="ja-JP" altLang="ja-JP" sz="900" b="0" i="0" baseline="0">
              <a:solidFill>
                <a:schemeClr val="dk1"/>
              </a:solidFill>
              <a:effectLst/>
              <a:latin typeface="+mn-lt"/>
              <a:ea typeface="+mn-ea"/>
              <a:cs typeface="+mn-cs"/>
            </a:rPr>
            <a:t>経常経費</a:t>
          </a:r>
          <a:r>
            <a:rPr kumimoji="1" lang="ja-JP" altLang="en-US" sz="900" b="0" i="0" baseline="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削減に取り組んでおり、事務的経費の削減は</a:t>
          </a:r>
          <a:r>
            <a:rPr kumimoji="1" lang="ja-JP" altLang="en-US" sz="900" b="0" i="0" baseline="0">
              <a:solidFill>
                <a:schemeClr val="dk1"/>
              </a:solidFill>
              <a:effectLst/>
              <a:latin typeface="+mn-lt"/>
              <a:ea typeface="+mn-ea"/>
              <a:cs typeface="+mn-cs"/>
            </a:rPr>
            <a:t>ある程度進んでいると考えている。今後も</a:t>
          </a:r>
          <a:r>
            <a:rPr kumimoji="1" lang="ja-JP" altLang="ja-JP" sz="900" b="0" i="0" baseline="0">
              <a:solidFill>
                <a:schemeClr val="dk1"/>
              </a:solidFill>
              <a:effectLst/>
              <a:latin typeface="+mn-lt"/>
              <a:ea typeface="+mn-ea"/>
              <a:cs typeface="+mn-cs"/>
            </a:rPr>
            <a:t>類似団体と比較して大きな乖離を生じさせないよう、</a:t>
          </a:r>
          <a:r>
            <a:rPr kumimoji="1" lang="ja-JP" altLang="en-US" sz="900" b="0" i="0" baseline="0">
              <a:solidFill>
                <a:schemeClr val="dk1"/>
              </a:solidFill>
              <a:effectLst/>
              <a:latin typeface="+mn-lt"/>
              <a:ea typeface="+mn-ea"/>
              <a:cs typeface="+mn-cs"/>
            </a:rPr>
            <a:t>これまで同様に経済性や効率性などを勘案して</a:t>
          </a:r>
          <a:r>
            <a:rPr kumimoji="1" lang="ja-JP" altLang="ja-JP" sz="900" b="0" i="0" baseline="0">
              <a:solidFill>
                <a:schemeClr val="dk1"/>
              </a:solidFill>
              <a:effectLst/>
              <a:latin typeface="+mn-lt"/>
              <a:ea typeface="+mn-ea"/>
              <a:cs typeface="+mn-cs"/>
            </a:rPr>
            <a:t>経常経費の削減に取り組みつつ</a:t>
          </a:r>
          <a:r>
            <a:rPr kumimoji="1" lang="ja-JP" altLang="en-US" sz="900" b="0" i="0" baseline="0">
              <a:solidFill>
                <a:schemeClr val="dk1"/>
              </a:solidFill>
              <a:effectLst/>
              <a:latin typeface="+mn-lt"/>
              <a:ea typeface="+mn-ea"/>
              <a:cs typeface="+mn-cs"/>
            </a:rPr>
            <a:t>適正な事務執行における</a:t>
          </a:r>
          <a:r>
            <a:rPr kumimoji="1" lang="ja-JP" altLang="ja-JP" sz="900" b="0" i="0" baseline="0">
              <a:solidFill>
                <a:schemeClr val="dk1"/>
              </a:solidFill>
              <a:effectLst/>
              <a:latin typeface="+mn-lt"/>
              <a:ea typeface="+mn-ea"/>
              <a:cs typeface="+mn-cs"/>
            </a:rPr>
            <a:t>物件費の</a:t>
          </a:r>
          <a:r>
            <a:rPr kumimoji="1" lang="ja-JP" altLang="en-US" sz="900" b="0" i="0" baseline="0">
              <a:solidFill>
                <a:schemeClr val="dk1"/>
              </a:solidFill>
              <a:effectLst/>
              <a:latin typeface="+mn-lt"/>
              <a:ea typeface="+mn-ea"/>
              <a:cs typeface="+mn-cs"/>
            </a:rPr>
            <a:t>支出に努め</a:t>
          </a:r>
          <a:r>
            <a:rPr kumimoji="1" lang="ja-JP" altLang="ja-JP" sz="900" b="0" i="0" baseline="0">
              <a:solidFill>
                <a:schemeClr val="dk1"/>
              </a:solidFill>
              <a:effectLst/>
              <a:latin typeface="+mn-lt"/>
              <a:ea typeface="+mn-ea"/>
              <a:cs typeface="+mn-cs"/>
            </a:rPr>
            <a:t>たい。</a:t>
          </a:r>
          <a:endParaRPr lang="ja-JP" altLang="ja-JP" sz="9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117475</xdr:rowOff>
    </xdr:from>
    <xdr:to>
      <xdr:col>82</xdr:col>
      <xdr:colOff>107950</xdr:colOff>
      <xdr:row>17</xdr:row>
      <xdr:rowOff>136525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0321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140352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12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136525</xdr:rowOff>
    </xdr:from>
    <xdr:to>
      <xdr:col>78</xdr:col>
      <xdr:colOff>69850</xdr:colOff>
      <xdr:row>18</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305117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20</xdr:row>
      <xdr:rowOff>31750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32131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140352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155575</xdr:rowOff>
    </xdr:from>
    <xdr:to>
      <xdr:col>69</xdr:col>
      <xdr:colOff>92075</xdr:colOff>
      <xdr:row>20</xdr:row>
      <xdr:rowOff>31750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4131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102252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66675</xdr:rowOff>
    </xdr:from>
    <xdr:to>
      <xdr:col>82</xdr:col>
      <xdr:colOff>158750</xdr:colOff>
      <xdr:row>17</xdr:row>
      <xdr:rowOff>168275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38752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85725</xdr:rowOff>
    </xdr:from>
    <xdr:to>
      <xdr:col>78</xdr:col>
      <xdr:colOff>120650</xdr:colOff>
      <xdr:row>18</xdr:row>
      <xdr:rowOff>15875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86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152400</xdr:rowOff>
    </xdr:from>
    <xdr:to>
      <xdr:col>69</xdr:col>
      <xdr:colOff>142875</xdr:colOff>
      <xdr:row>20</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40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49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104775</xdr:rowOff>
    </xdr:from>
    <xdr:to>
      <xdr:col>65</xdr:col>
      <xdr:colOff>53975</xdr:colOff>
      <xdr:row>20</xdr:row>
      <xdr:rowOff>34925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3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19702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44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a:t>
          </a:r>
          <a:r>
            <a:rPr kumimoji="1" lang="ja-JP" altLang="en-US" sz="900" b="0" i="0" baseline="0">
              <a:solidFill>
                <a:schemeClr val="dk1"/>
              </a:solidFill>
              <a:effectLst/>
              <a:latin typeface="+mn-lt"/>
              <a:ea typeface="+mn-ea"/>
              <a:cs typeface="+mn-cs"/>
            </a:rPr>
            <a:t>扶助費は、その多くを占める</a:t>
          </a:r>
          <a:r>
            <a:rPr kumimoji="1" lang="ja-JP" altLang="ja-JP" sz="900" b="0" i="0" baseline="0">
              <a:solidFill>
                <a:schemeClr val="dk1"/>
              </a:solidFill>
              <a:effectLst/>
              <a:latin typeface="+mn-lt"/>
              <a:ea typeface="+mn-ea"/>
              <a:cs typeface="+mn-cs"/>
            </a:rPr>
            <a:t>生活保護扶助費</a:t>
          </a:r>
          <a:r>
            <a:rPr kumimoji="1" lang="ja-JP" altLang="en-US" sz="900" b="0" i="0" baseline="0">
              <a:solidFill>
                <a:schemeClr val="dk1"/>
              </a:solidFill>
              <a:effectLst/>
              <a:latin typeface="+mn-lt"/>
              <a:ea typeface="+mn-ea"/>
              <a:cs typeface="+mn-cs"/>
            </a:rPr>
            <a:t>において</a:t>
          </a:r>
          <a:r>
            <a:rPr kumimoji="1" lang="ja-JP" altLang="ja-JP" sz="900" b="0" i="0" baseline="0">
              <a:solidFill>
                <a:schemeClr val="dk1"/>
              </a:solidFill>
              <a:effectLst/>
              <a:latin typeface="+mn-lt"/>
              <a:ea typeface="+mn-ea"/>
              <a:cs typeface="+mn-cs"/>
            </a:rPr>
            <a:t>生活費及び住宅費</a:t>
          </a:r>
          <a:r>
            <a:rPr kumimoji="1" lang="ja-JP" altLang="en-US" sz="900" b="0" i="0" baseline="0">
              <a:solidFill>
                <a:schemeClr val="dk1"/>
              </a:solidFill>
              <a:effectLst/>
              <a:latin typeface="+mn-lt"/>
              <a:ea typeface="+mn-ea"/>
              <a:cs typeface="+mn-cs"/>
            </a:rPr>
            <a:t>が</a:t>
          </a:r>
          <a:r>
            <a:rPr kumimoji="1" lang="ja-JP" altLang="ja-JP" sz="900" b="0" i="0" baseline="0">
              <a:solidFill>
                <a:schemeClr val="dk1"/>
              </a:solidFill>
              <a:effectLst/>
              <a:latin typeface="+mn-lt"/>
              <a:ea typeface="+mn-ea"/>
              <a:cs typeface="+mn-cs"/>
            </a:rPr>
            <a:t>高止ま</a:t>
          </a:r>
          <a:r>
            <a:rPr kumimoji="1" lang="ja-JP" altLang="en-US" sz="900" b="0" i="0" baseline="0">
              <a:solidFill>
                <a:schemeClr val="dk1"/>
              </a:solidFill>
              <a:effectLst/>
              <a:latin typeface="+mn-lt"/>
              <a:ea typeface="+mn-ea"/>
              <a:cs typeface="+mn-cs"/>
            </a:rPr>
            <a:t>っており、</a:t>
          </a:r>
          <a:r>
            <a:rPr kumimoji="1" lang="ja-JP" altLang="ja-JP" sz="900" b="0" i="0" baseline="0">
              <a:solidFill>
                <a:schemeClr val="dk1"/>
              </a:solidFill>
              <a:effectLst/>
              <a:latin typeface="+mn-lt"/>
              <a:ea typeface="+mn-ea"/>
              <a:cs typeface="+mn-cs"/>
            </a:rPr>
            <a:t>医療費</a:t>
          </a:r>
          <a:r>
            <a:rPr kumimoji="1" lang="ja-JP" altLang="en-US" sz="900" b="0" i="0" baseline="0">
              <a:solidFill>
                <a:schemeClr val="dk1"/>
              </a:solidFill>
              <a:effectLst/>
              <a:latin typeface="+mn-lt"/>
              <a:ea typeface="+mn-ea"/>
              <a:cs typeface="+mn-cs"/>
            </a:rPr>
            <a:t>についても新型コロナ感染症の落ち着きで医療機関の受診者が増えたことなどから増加し、指数は</a:t>
          </a:r>
          <a:r>
            <a:rPr kumimoji="1" lang="ja-JP" altLang="ja-JP" sz="900" b="0" i="0" baseline="0">
              <a:solidFill>
                <a:schemeClr val="dk1"/>
              </a:solidFill>
              <a:effectLst/>
              <a:latin typeface="+mn-lt"/>
              <a:ea typeface="+mn-ea"/>
              <a:cs typeface="+mn-cs"/>
            </a:rPr>
            <a:t>前年度と比較して</a:t>
          </a:r>
          <a:r>
            <a:rPr kumimoji="1" lang="en-US" altLang="ja-JP" sz="900" b="0" i="0" baseline="0">
              <a:solidFill>
                <a:schemeClr val="dk1"/>
              </a:solidFill>
              <a:effectLst/>
              <a:latin typeface="+mn-lt"/>
              <a:ea typeface="+mn-ea"/>
              <a:cs typeface="+mn-cs"/>
            </a:rPr>
            <a:t>0.6</a:t>
          </a:r>
          <a:r>
            <a:rPr kumimoji="1" lang="ja-JP" altLang="ja-JP" sz="900" b="0" i="0" baseline="0">
              <a:solidFill>
                <a:schemeClr val="dk1"/>
              </a:solidFill>
              <a:effectLst/>
              <a:latin typeface="+mn-lt"/>
              <a:ea typeface="+mn-ea"/>
              <a:cs typeface="+mn-cs"/>
            </a:rPr>
            <a:t>ポイントの増加となった。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扶助費は時代の流れや社会の様子が</a:t>
          </a:r>
          <a:r>
            <a:rPr kumimoji="1" lang="ja-JP" altLang="en-US" sz="900" b="0" i="0" baseline="0">
              <a:solidFill>
                <a:schemeClr val="dk1"/>
              </a:solidFill>
              <a:effectLst/>
              <a:latin typeface="+mn-lt"/>
              <a:ea typeface="+mn-ea"/>
              <a:cs typeface="+mn-cs"/>
            </a:rPr>
            <a:t>大きく</a:t>
          </a:r>
          <a:r>
            <a:rPr kumimoji="1" lang="ja-JP" altLang="ja-JP" sz="900" b="0" i="0" baseline="0">
              <a:solidFill>
                <a:schemeClr val="dk1"/>
              </a:solidFill>
              <a:effectLst/>
              <a:latin typeface="+mn-lt"/>
              <a:ea typeface="+mn-ea"/>
              <a:cs typeface="+mn-cs"/>
            </a:rPr>
            <a:t>反映される</a:t>
          </a:r>
          <a:r>
            <a:rPr kumimoji="1" lang="ja-JP" altLang="en-US" sz="900" b="0" i="0" baseline="0">
              <a:solidFill>
                <a:schemeClr val="dk1"/>
              </a:solidFill>
              <a:effectLst/>
              <a:latin typeface="+mn-lt"/>
              <a:ea typeface="+mn-ea"/>
              <a:cs typeface="+mn-cs"/>
            </a:rPr>
            <a:t>傾向にあり、また、離島である本町は地理的要因の影響も受ける。</a:t>
          </a:r>
          <a:r>
            <a:rPr kumimoji="1" lang="ja-JP" altLang="ja-JP" sz="900" b="0" i="0" baseline="0">
              <a:solidFill>
                <a:schemeClr val="dk1"/>
              </a:solidFill>
              <a:effectLst/>
              <a:latin typeface="+mn-lt"/>
              <a:ea typeface="+mn-ea"/>
              <a:cs typeface="+mn-cs"/>
            </a:rPr>
            <a:t>社会情勢の変化や保護者のニーズに</a:t>
          </a:r>
          <a:r>
            <a:rPr kumimoji="1" lang="ja-JP" altLang="en-US" sz="900" b="0" i="0" baseline="0">
              <a:solidFill>
                <a:schemeClr val="dk1"/>
              </a:solidFill>
              <a:effectLst/>
              <a:latin typeface="+mn-lt"/>
              <a:ea typeface="+mn-ea"/>
              <a:cs typeface="+mn-cs"/>
            </a:rPr>
            <a:t>対応し</a:t>
          </a:r>
          <a:r>
            <a:rPr kumimoji="1" lang="ja-JP" altLang="ja-JP" sz="900" b="0" i="0" baseline="0">
              <a:solidFill>
                <a:schemeClr val="dk1"/>
              </a:solidFill>
              <a:effectLst/>
              <a:latin typeface="+mn-lt"/>
              <a:ea typeface="+mn-ea"/>
              <a:cs typeface="+mn-cs"/>
            </a:rPr>
            <a:t>た</a:t>
          </a:r>
          <a:r>
            <a:rPr kumimoji="1" lang="ja-JP" altLang="en-US" sz="900" b="0" i="0" baseline="0">
              <a:solidFill>
                <a:schemeClr val="dk1"/>
              </a:solidFill>
              <a:effectLst/>
              <a:latin typeface="+mn-lt"/>
              <a:ea typeface="+mn-ea"/>
              <a:cs typeface="+mn-cs"/>
            </a:rPr>
            <a:t>良質な</a:t>
          </a:r>
          <a:r>
            <a:rPr kumimoji="1" lang="ja-JP" altLang="ja-JP" sz="900" b="0" i="0" baseline="0">
              <a:solidFill>
                <a:schemeClr val="dk1"/>
              </a:solidFill>
              <a:effectLst/>
              <a:latin typeface="+mn-lt"/>
              <a:ea typeface="+mn-ea"/>
              <a:cs typeface="+mn-cs"/>
            </a:rPr>
            <a:t>サービスを</a:t>
          </a:r>
          <a:r>
            <a:rPr kumimoji="1" lang="ja-JP" altLang="en-US" sz="900" b="0" i="0" baseline="0">
              <a:solidFill>
                <a:schemeClr val="dk1"/>
              </a:solidFill>
              <a:effectLst/>
              <a:latin typeface="+mn-lt"/>
              <a:ea typeface="+mn-ea"/>
              <a:cs typeface="+mn-cs"/>
            </a:rPr>
            <a:t>提供するために、公益性や適時性の精査を行うとともに、必要性の高い施策への重点化のため、</a:t>
          </a:r>
          <a:r>
            <a:rPr kumimoji="1" lang="ja-JP" altLang="ja-JP" sz="900" b="0" i="0" baseline="0">
              <a:solidFill>
                <a:schemeClr val="dk1"/>
              </a:solidFill>
              <a:effectLst/>
              <a:latin typeface="+mn-lt"/>
              <a:ea typeface="+mn-ea"/>
              <a:cs typeface="+mn-cs"/>
            </a:rPr>
            <a:t>介護予防や健康づくりなどのサービス充実を図</a:t>
          </a:r>
          <a:r>
            <a:rPr kumimoji="1" lang="ja-JP" altLang="en-US" sz="900" b="0" i="0" baseline="0">
              <a:solidFill>
                <a:schemeClr val="dk1"/>
              </a:solidFill>
              <a:effectLst/>
              <a:latin typeface="+mn-lt"/>
              <a:ea typeface="+mn-ea"/>
              <a:cs typeface="+mn-cs"/>
            </a:rPr>
            <a:t>るなど</a:t>
          </a:r>
          <a:r>
            <a:rPr kumimoji="1" lang="ja-JP" altLang="ja-JP" sz="900" b="0" i="0" baseline="0">
              <a:solidFill>
                <a:schemeClr val="dk1"/>
              </a:solidFill>
              <a:effectLst/>
              <a:latin typeface="+mn-lt"/>
              <a:ea typeface="+mn-ea"/>
              <a:cs typeface="+mn-cs"/>
            </a:rPr>
            <a:t>予防段階での取組みを進めていく。</a:t>
          </a:r>
          <a:endParaRPr lang="ja-JP" altLang="ja-JP" sz="105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7771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711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15422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711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15422</xdr:rowOff>
    </xdr:from>
    <xdr:to>
      <xdr:col>11</xdr:col>
      <xdr:colOff>9525</xdr:colOff>
      <xdr:row>57</xdr:row>
      <xdr:rowOff>80735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7880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136072</xdr:rowOff>
    </xdr:from>
    <xdr:to>
      <xdr:col>11</xdr:col>
      <xdr:colOff>60325</xdr:colOff>
      <xdr:row>57</xdr:row>
      <xdr:rowOff>66222</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50999</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116312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a:t>
          </a:r>
          <a:r>
            <a:rPr kumimoji="1" lang="ja-JP" altLang="en-US" sz="900" b="0" i="0" baseline="0">
              <a:solidFill>
                <a:schemeClr val="dk1"/>
              </a:solidFill>
              <a:effectLst/>
              <a:latin typeface="+mn-lt"/>
              <a:ea typeface="+mn-ea"/>
              <a:cs typeface="+mn-cs"/>
            </a:rPr>
            <a:t>前</a:t>
          </a:r>
          <a:r>
            <a:rPr kumimoji="1" lang="ja-JP" altLang="ja-JP" sz="900" b="0" i="0" baseline="0">
              <a:solidFill>
                <a:schemeClr val="dk1"/>
              </a:solidFill>
              <a:effectLst/>
              <a:latin typeface="+mn-lt"/>
              <a:ea typeface="+mn-ea"/>
              <a:cs typeface="+mn-cs"/>
            </a:rPr>
            <a:t>年度と</a:t>
          </a:r>
          <a:r>
            <a:rPr kumimoji="1" lang="ja-JP" altLang="en-US" sz="900" b="0" i="0" baseline="0">
              <a:solidFill>
                <a:schemeClr val="dk1"/>
              </a:solidFill>
              <a:effectLst/>
              <a:latin typeface="+mn-lt"/>
              <a:ea typeface="+mn-ea"/>
              <a:cs typeface="+mn-cs"/>
            </a:rPr>
            <a:t>比較して</a:t>
          </a:r>
          <a:r>
            <a:rPr kumimoji="1" lang="en-US" altLang="ja-JP" sz="900" b="0" i="0" baseline="0">
              <a:solidFill>
                <a:schemeClr val="dk1"/>
              </a:solidFill>
              <a:effectLst/>
              <a:latin typeface="+mn-lt"/>
              <a:ea typeface="+mn-ea"/>
              <a:cs typeface="+mn-cs"/>
            </a:rPr>
            <a:t>0.3</a:t>
          </a:r>
          <a:r>
            <a:rPr kumimoji="1" lang="ja-JP" altLang="en-US" sz="900" b="0" i="0" baseline="0">
              <a:solidFill>
                <a:schemeClr val="dk1"/>
              </a:solidFill>
              <a:effectLst/>
              <a:latin typeface="+mn-lt"/>
              <a:ea typeface="+mn-ea"/>
              <a:cs typeface="+mn-cs"/>
            </a:rPr>
            <a:t>ポイント上昇した。要因としては、簡易水道事業において地方債の繰上償還が発生したことでその補てんのための繰出</a:t>
          </a:r>
          <a:r>
            <a:rPr kumimoji="1" lang="ja-JP" altLang="ja-JP" sz="900" b="0" i="0" baseline="0">
              <a:solidFill>
                <a:schemeClr val="dk1"/>
              </a:solidFill>
              <a:effectLst/>
              <a:latin typeface="+mn-lt"/>
              <a:ea typeface="+mn-ea"/>
              <a:cs typeface="+mn-cs"/>
            </a:rPr>
            <a:t>金</a:t>
          </a:r>
          <a:r>
            <a:rPr kumimoji="1" lang="ja-JP" altLang="en-US" sz="900" b="0" i="0" baseline="0">
              <a:solidFill>
                <a:schemeClr val="dk1"/>
              </a:solidFill>
              <a:effectLst/>
              <a:latin typeface="+mn-lt"/>
              <a:ea typeface="+mn-ea"/>
              <a:cs typeface="+mn-cs"/>
            </a:rPr>
            <a:t>の増加があったことや、国民健康保険事業においてもコロナ感染症の落ち着きで繰出金が増加し</a:t>
          </a:r>
          <a:r>
            <a:rPr kumimoji="1" lang="ja-JP" altLang="ja-JP" sz="900" b="0" i="0" baseline="0">
              <a:solidFill>
                <a:schemeClr val="dk1"/>
              </a:solidFill>
              <a:effectLst/>
              <a:latin typeface="+mn-lt"/>
              <a:ea typeface="+mn-ea"/>
              <a:cs typeface="+mn-cs"/>
            </a:rPr>
            <a:t>、類似団体平均と</a:t>
          </a:r>
          <a:r>
            <a:rPr kumimoji="1" lang="ja-JP" altLang="en-US" sz="900" b="0" i="0" baseline="0">
              <a:solidFill>
                <a:schemeClr val="dk1"/>
              </a:solidFill>
              <a:effectLst/>
              <a:latin typeface="+mn-lt"/>
              <a:ea typeface="+mn-ea"/>
              <a:cs typeface="+mn-cs"/>
            </a:rPr>
            <a:t>は</a:t>
          </a:r>
          <a:r>
            <a:rPr kumimoji="1" lang="en-US" altLang="ja-JP" sz="900" b="0" i="0" baseline="0">
              <a:solidFill>
                <a:schemeClr val="dk1"/>
              </a:solidFill>
              <a:effectLst/>
              <a:latin typeface="+mn-lt"/>
              <a:ea typeface="+mn-ea"/>
              <a:cs typeface="+mn-cs"/>
            </a:rPr>
            <a:t>3.7</a:t>
          </a:r>
          <a:r>
            <a:rPr kumimoji="1" lang="ja-JP" altLang="ja-JP" sz="900" b="0" i="0" baseline="0">
              <a:solidFill>
                <a:schemeClr val="dk1"/>
              </a:solidFill>
              <a:effectLst/>
              <a:latin typeface="+mn-lt"/>
              <a:ea typeface="+mn-ea"/>
              <a:cs typeface="+mn-cs"/>
            </a:rPr>
            <a:t>ポイントの差となった。</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特別会計の運営は少子高齢化の進展などにより総じて厳しい状況にある</a:t>
          </a:r>
          <a:r>
            <a:rPr kumimoji="1" lang="ja-JP" altLang="en-US" sz="900" b="0" i="0" baseline="0">
              <a:solidFill>
                <a:schemeClr val="dk1"/>
              </a:solidFill>
              <a:effectLst/>
              <a:latin typeface="+mn-lt"/>
              <a:ea typeface="+mn-ea"/>
              <a:cs typeface="+mn-cs"/>
            </a:rPr>
            <a:t>が</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町民生活に直結していることから適切な事業実施が図られるよう適時精査を行いながら、</a:t>
          </a:r>
          <a:r>
            <a:rPr kumimoji="1" lang="ja-JP" altLang="ja-JP" sz="900" b="0" i="0" baseline="0">
              <a:solidFill>
                <a:schemeClr val="dk1"/>
              </a:solidFill>
              <a:effectLst/>
              <a:latin typeface="+mn-lt"/>
              <a:ea typeface="+mn-ea"/>
              <a:cs typeface="+mn-cs"/>
            </a:rPr>
            <a:t>各種サービスの一層の推進に努め</a:t>
          </a:r>
          <a:r>
            <a:rPr kumimoji="1" lang="ja-JP" altLang="en-US" sz="900" b="0" i="0" baseline="0">
              <a:solidFill>
                <a:schemeClr val="dk1"/>
              </a:solidFill>
              <a:effectLst/>
              <a:latin typeface="+mn-lt"/>
              <a:ea typeface="+mn-ea"/>
              <a:cs typeface="+mn-cs"/>
            </a:rPr>
            <a:t>る必要がある。</a:t>
          </a:r>
          <a:r>
            <a:rPr kumimoji="1" lang="ja-JP" altLang="ja-JP" sz="900" b="0" i="0" baseline="0">
              <a:solidFill>
                <a:schemeClr val="dk1"/>
              </a:solidFill>
              <a:effectLst/>
              <a:latin typeface="+mn-lt"/>
              <a:ea typeface="+mn-ea"/>
              <a:cs typeface="+mn-cs"/>
            </a:rPr>
            <a:t>ま</a:t>
          </a:r>
          <a:r>
            <a:rPr kumimoji="1" lang="ja-JP" altLang="en-US" sz="900" b="0" i="0" baseline="0">
              <a:solidFill>
                <a:schemeClr val="dk1"/>
              </a:solidFill>
              <a:effectLst/>
              <a:latin typeface="+mn-lt"/>
              <a:ea typeface="+mn-ea"/>
              <a:cs typeface="+mn-cs"/>
            </a:rPr>
            <a:t>た、</a:t>
          </a:r>
          <a:r>
            <a:rPr kumimoji="1" lang="ja-JP" altLang="ja-JP" sz="900" b="0" i="0" baseline="0">
              <a:solidFill>
                <a:schemeClr val="dk1"/>
              </a:solidFill>
              <a:effectLst/>
              <a:latin typeface="+mn-lt"/>
              <a:ea typeface="+mn-ea"/>
              <a:cs typeface="+mn-cs"/>
            </a:rPr>
            <a:t>老朽化が進</a:t>
          </a:r>
          <a:r>
            <a:rPr kumimoji="1" lang="ja-JP" altLang="en-US" sz="900" b="0" i="0" baseline="0">
              <a:solidFill>
                <a:schemeClr val="dk1"/>
              </a:solidFill>
              <a:effectLst/>
              <a:latin typeface="+mn-lt"/>
              <a:ea typeface="+mn-ea"/>
              <a:cs typeface="+mn-cs"/>
            </a:rPr>
            <a:t>む公共施設についても施設の利用に支障を来すことのないように適切な維持管理に</a:t>
          </a:r>
          <a:r>
            <a:rPr kumimoji="1" lang="ja-JP" altLang="ja-JP" sz="900" b="0" i="0" baseline="0">
              <a:solidFill>
                <a:schemeClr val="dk1"/>
              </a:solidFill>
              <a:effectLst/>
              <a:latin typeface="+mn-lt"/>
              <a:ea typeface="+mn-ea"/>
              <a:cs typeface="+mn-cs"/>
            </a:rPr>
            <a:t>努め</a:t>
          </a:r>
          <a:r>
            <a:rPr kumimoji="1" lang="ja-JP" altLang="en-US" sz="900" b="0" i="0" baseline="0">
              <a:solidFill>
                <a:schemeClr val="dk1"/>
              </a:solidFill>
              <a:effectLst/>
              <a:latin typeface="+mn-lt"/>
              <a:ea typeface="+mn-ea"/>
              <a:cs typeface="+mn-cs"/>
            </a:rPr>
            <a:t>ることとする</a:t>
          </a:r>
          <a:r>
            <a:rPr kumimoji="1" lang="ja-JP" altLang="ja-JP" sz="900" b="0" i="0" baseline="0">
              <a:solidFill>
                <a:schemeClr val="dk1"/>
              </a:solidFill>
              <a:effectLst/>
              <a:latin typeface="+mn-lt"/>
              <a:ea typeface="+mn-ea"/>
              <a:cs typeface="+mn-cs"/>
            </a:rPr>
            <a:t>。</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144962</xdr:rowOff>
    </xdr:from>
    <xdr:to>
      <xdr:col>82</xdr:col>
      <xdr:colOff>107950</xdr:colOff>
      <xdr:row>55</xdr:row>
      <xdr:rowOff>164556</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57471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156046</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57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144962</xdr:rowOff>
    </xdr:from>
    <xdr:to>
      <xdr:col>78</xdr:col>
      <xdr:colOff>69850</xdr:colOff>
      <xdr:row>55</xdr:row>
      <xdr:rowOff>144962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5747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144962</xdr:rowOff>
    </xdr:from>
    <xdr:to>
      <xdr:col>73</xdr:col>
      <xdr:colOff>180975</xdr:colOff>
      <xdr:row>56</xdr:row>
      <xdr:rowOff>110672</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57471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164210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3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110672</xdr:rowOff>
    </xdr:from>
    <xdr:to>
      <xdr:col>69</xdr:col>
      <xdr:colOff>92075</xdr:colOff>
      <xdr:row>56</xdr:row>
      <xdr:rowOff>117203</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7118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12354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113756</xdr:rowOff>
    </xdr:from>
    <xdr:to>
      <xdr:col>82</xdr:col>
      <xdr:colOff>158750</xdr:colOff>
      <xdr:row>56</xdr:row>
      <xdr:rowOff>43906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130283</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38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94162</xdr:rowOff>
    </xdr:from>
    <xdr:to>
      <xdr:col>78</xdr:col>
      <xdr:colOff>120650</xdr:colOff>
      <xdr:row>56</xdr:row>
      <xdr:rowOff>24312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34489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292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94162</xdr:rowOff>
    </xdr:from>
    <xdr:to>
      <xdr:col>74</xdr:col>
      <xdr:colOff>31750</xdr:colOff>
      <xdr:row>56</xdr:row>
      <xdr:rowOff>24312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34489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29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59872</xdr:rowOff>
    </xdr:from>
    <xdr:to>
      <xdr:col>69</xdr:col>
      <xdr:colOff>142875</xdr:colOff>
      <xdr:row>56</xdr:row>
      <xdr:rowOff>161472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66403</xdr:rowOff>
    </xdr:from>
    <xdr:to>
      <xdr:col>65</xdr:col>
      <xdr:colOff>53975</xdr:colOff>
      <xdr:row>56</xdr:row>
      <xdr:rowOff>168003</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6730</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43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類似団体</a:t>
          </a:r>
          <a:r>
            <a:rPr kumimoji="1" lang="ja-JP" altLang="en-US" sz="900" b="0" i="0" baseline="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平均を下回っているものの、これは本町では公債費及び物件費の割合が高いことから、他の費目が総じて低く抑えられていることに起因する。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公債費の占める割合が高い</a:t>
          </a:r>
          <a:r>
            <a:rPr kumimoji="1" lang="ja-JP" altLang="en-US" sz="900" b="0" i="0" baseline="0">
              <a:solidFill>
                <a:schemeClr val="dk1"/>
              </a:solidFill>
              <a:effectLst/>
              <a:latin typeface="+mn-lt"/>
              <a:ea typeface="+mn-ea"/>
              <a:cs typeface="+mn-cs"/>
            </a:rPr>
            <a:t>本</a:t>
          </a:r>
          <a:r>
            <a:rPr kumimoji="1" lang="ja-JP" altLang="ja-JP" sz="900" b="0" i="0" baseline="0">
              <a:solidFill>
                <a:schemeClr val="dk1"/>
              </a:solidFill>
              <a:effectLst/>
              <a:latin typeface="+mn-lt"/>
              <a:ea typeface="+mn-ea"/>
              <a:cs typeface="+mn-cs"/>
            </a:rPr>
            <a:t>町では、他の経常経費の削減に努めなければならず、各種団体への補助金等については、これまで重点的に精査及び見直しを実施してきたところである。今後も継続的に必要性の低い補助金は見直しや廃止を行う方針であるが、生活環境の向上に資するなどの真に必要なものについては、住民ニーズを的確に捉えて適切な行政サービスを提供できるよう努めていく。</a:t>
          </a:r>
          <a:endParaRPr lang="ja-JP" altLang="ja-JP" sz="9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130810</xdr:rowOff>
    </xdr:from>
    <xdr:to>
      <xdr:col>82</xdr:col>
      <xdr:colOff>107950</xdr:colOff>
      <xdr:row>35</xdr:row>
      <xdr:rowOff>168910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1315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130810</xdr:rowOff>
    </xdr:from>
    <xdr:to>
      <xdr:col>78</xdr:col>
      <xdr:colOff>69850</xdr:colOff>
      <xdr:row>36</xdr:row>
      <xdr:rowOff>5080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131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165100</xdr:rowOff>
    </xdr:from>
    <xdr:to>
      <xdr:col>73</xdr:col>
      <xdr:colOff>180975</xdr:colOff>
      <xdr:row>36</xdr:row>
      <xdr:rowOff>5080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9944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165100</xdr:rowOff>
    </xdr:from>
    <xdr:to>
      <xdr:col>69</xdr:col>
      <xdr:colOff>92075</xdr:colOff>
      <xdr:row>35</xdr:row>
      <xdr:rowOff>24130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994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80010</xdr:rowOff>
    </xdr:from>
    <xdr:to>
      <xdr:col>69</xdr:col>
      <xdr:colOff>142875</xdr:colOff>
      <xdr:row>38</xdr:row>
      <xdr:rowOff>10160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113047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134637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80010</xdr:rowOff>
    </xdr:from>
    <xdr:to>
      <xdr:col>78</xdr:col>
      <xdr:colOff>120650</xdr:colOff>
      <xdr:row>36</xdr:row>
      <xdr:rowOff>10160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20337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125730</xdr:rowOff>
    </xdr:from>
    <xdr:to>
      <xdr:col>74</xdr:col>
      <xdr:colOff>31750</xdr:colOff>
      <xdr:row>36</xdr:row>
      <xdr:rowOff>55880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66057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114300</xdr:rowOff>
    </xdr:from>
    <xdr:to>
      <xdr:col>69</xdr:col>
      <xdr:colOff>142875</xdr:colOff>
      <xdr:row>35</xdr:row>
      <xdr:rowOff>44450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54627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平成</a:t>
          </a:r>
          <a:r>
            <a:rPr kumimoji="1" lang="en-US" altLang="ja-JP" sz="900" b="0" i="0" baseline="0">
              <a:solidFill>
                <a:schemeClr val="dk1"/>
              </a:solidFill>
              <a:effectLst/>
              <a:latin typeface="+mn-lt"/>
              <a:ea typeface="+mn-ea"/>
              <a:cs typeface="+mn-cs"/>
            </a:rPr>
            <a:t>19</a:t>
          </a:r>
          <a:r>
            <a:rPr kumimoji="1" lang="ja-JP" altLang="ja-JP" sz="900" b="0" i="0" baseline="0">
              <a:solidFill>
                <a:schemeClr val="dk1"/>
              </a:solidFill>
              <a:effectLst/>
              <a:latin typeface="+mn-lt"/>
              <a:ea typeface="+mn-ea"/>
              <a:cs typeface="+mn-cs"/>
            </a:rPr>
            <a:t>年</a:t>
          </a:r>
          <a:r>
            <a:rPr kumimoji="1" lang="en-US" altLang="ja-JP" sz="900" b="0" i="0" baseline="0">
              <a:solidFill>
                <a:schemeClr val="dk1"/>
              </a:solidFill>
              <a:effectLst/>
              <a:latin typeface="+mn-lt"/>
              <a:ea typeface="+mn-ea"/>
              <a:cs typeface="+mn-cs"/>
            </a:rPr>
            <a:t>10</a:t>
          </a:r>
          <a:r>
            <a:rPr kumimoji="1" lang="ja-JP" altLang="ja-JP" sz="900" b="0" i="0" baseline="0">
              <a:solidFill>
                <a:schemeClr val="dk1"/>
              </a:solidFill>
              <a:effectLst/>
              <a:latin typeface="+mn-lt"/>
              <a:ea typeface="+mn-ea"/>
              <a:cs typeface="+mn-cs"/>
            </a:rPr>
            <a:t>月の合併</a:t>
          </a:r>
          <a:r>
            <a:rPr kumimoji="1" lang="ja-JP" altLang="en-US" sz="900" b="0" i="0" baseline="0">
              <a:solidFill>
                <a:schemeClr val="dk1"/>
              </a:solidFill>
              <a:effectLst/>
              <a:latin typeface="+mn-lt"/>
              <a:ea typeface="+mn-ea"/>
              <a:cs typeface="+mn-cs"/>
            </a:rPr>
            <a:t>により誕生した本町は</a:t>
          </a:r>
          <a:r>
            <a:rPr kumimoji="1" lang="ja-JP" altLang="ja-JP" sz="900" b="0" i="0" baseline="0">
              <a:solidFill>
                <a:schemeClr val="dk1"/>
              </a:solidFill>
              <a:effectLst/>
              <a:latin typeface="+mn-lt"/>
              <a:ea typeface="+mn-ea"/>
              <a:cs typeface="+mn-cs"/>
            </a:rPr>
            <a:t>公債費</a:t>
          </a:r>
          <a:r>
            <a:rPr kumimoji="1" lang="ja-JP" altLang="en-US" sz="900" b="0" i="0" baseline="0">
              <a:solidFill>
                <a:schemeClr val="dk1"/>
              </a:solidFill>
              <a:effectLst/>
              <a:latin typeface="+mn-lt"/>
              <a:ea typeface="+mn-ea"/>
              <a:cs typeface="+mn-cs"/>
            </a:rPr>
            <a:t>が</a:t>
          </a:r>
          <a:r>
            <a:rPr kumimoji="1" lang="ja-JP" altLang="ja-JP" sz="900" b="0" i="0" baseline="0">
              <a:solidFill>
                <a:schemeClr val="dk1"/>
              </a:solidFill>
              <a:effectLst/>
              <a:latin typeface="+mn-lt"/>
              <a:ea typeface="+mn-ea"/>
              <a:cs typeface="+mn-cs"/>
            </a:rPr>
            <a:t>平成</a:t>
          </a:r>
          <a:r>
            <a:rPr kumimoji="1" lang="en-US" altLang="ja-JP" sz="900" b="0" i="0" baseline="0">
              <a:solidFill>
                <a:schemeClr val="dk1"/>
              </a:solidFill>
              <a:effectLst/>
              <a:latin typeface="+mn-lt"/>
              <a:ea typeface="+mn-ea"/>
              <a:cs typeface="+mn-cs"/>
            </a:rPr>
            <a:t>20</a:t>
          </a:r>
          <a:r>
            <a:rPr kumimoji="1" lang="ja-JP" altLang="ja-JP" sz="900" b="0" i="0" baseline="0">
              <a:solidFill>
                <a:schemeClr val="dk1"/>
              </a:solidFill>
              <a:effectLst/>
              <a:latin typeface="+mn-lt"/>
              <a:ea typeface="+mn-ea"/>
              <a:cs typeface="+mn-cs"/>
            </a:rPr>
            <a:t>年度にピークとなった。さらに</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平成</a:t>
          </a:r>
          <a:r>
            <a:rPr kumimoji="1" lang="en-US" altLang="ja-JP" sz="900" b="0" i="0" baseline="0">
              <a:solidFill>
                <a:schemeClr val="dk1"/>
              </a:solidFill>
              <a:effectLst/>
              <a:latin typeface="+mn-lt"/>
              <a:ea typeface="+mn-ea"/>
              <a:cs typeface="+mn-cs"/>
            </a:rPr>
            <a:t>22</a:t>
          </a:r>
          <a:r>
            <a:rPr kumimoji="1" lang="ja-JP" altLang="ja-JP" sz="900" b="0" i="0" baseline="0">
              <a:solidFill>
                <a:schemeClr val="dk1"/>
              </a:solidFill>
              <a:effectLst/>
              <a:latin typeface="+mn-lt"/>
              <a:ea typeface="+mn-ea"/>
              <a:cs typeface="+mn-cs"/>
            </a:rPr>
            <a:t>年度には実質公債費比率が</a:t>
          </a:r>
          <a:r>
            <a:rPr kumimoji="1" lang="en-US" altLang="ja-JP" sz="900" b="0" i="0" baseline="0">
              <a:solidFill>
                <a:schemeClr val="dk1"/>
              </a:solidFill>
              <a:effectLst/>
              <a:latin typeface="+mn-lt"/>
              <a:ea typeface="+mn-ea"/>
              <a:cs typeface="+mn-cs"/>
            </a:rPr>
            <a:t>18</a:t>
          </a:r>
          <a:r>
            <a:rPr kumimoji="1" lang="ja-JP" altLang="ja-JP" sz="900" b="0" i="0" baseline="0">
              <a:solidFill>
                <a:schemeClr val="dk1"/>
              </a:solidFill>
              <a:effectLst/>
              <a:latin typeface="+mn-lt"/>
              <a:ea typeface="+mn-ea"/>
              <a:cs typeface="+mn-cs"/>
            </a:rPr>
            <a:t>％を超えたため公債費負担適正化計画を策定し、新規地方債</a:t>
          </a:r>
          <a:r>
            <a:rPr kumimoji="1" lang="ja-JP" altLang="en-US" sz="900" b="0" i="0" baseline="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発行抑制等による公債費削減に取組</a:t>
          </a:r>
          <a:r>
            <a:rPr kumimoji="1" lang="ja-JP" altLang="en-US" sz="900" b="0" i="0" baseline="0">
              <a:solidFill>
                <a:schemeClr val="dk1"/>
              </a:solidFill>
              <a:effectLst/>
              <a:latin typeface="+mn-lt"/>
              <a:ea typeface="+mn-ea"/>
              <a:cs typeface="+mn-cs"/>
            </a:rPr>
            <a:t>み、</a:t>
          </a:r>
          <a:r>
            <a:rPr kumimoji="1" lang="ja-JP" altLang="ja-JP" sz="900" b="0" i="0" baseline="0">
              <a:solidFill>
                <a:schemeClr val="dk1"/>
              </a:solidFill>
              <a:effectLst/>
              <a:latin typeface="+mn-lt"/>
              <a:ea typeface="+mn-ea"/>
              <a:cs typeface="+mn-cs"/>
            </a:rPr>
            <a:t>その成果もあって公債費は年次的に減少</a:t>
          </a:r>
          <a:r>
            <a:rPr kumimoji="1" lang="ja-JP" altLang="en-US" sz="900" b="0" i="0" baseline="0">
              <a:solidFill>
                <a:schemeClr val="dk1"/>
              </a:solidFill>
              <a:effectLst/>
              <a:latin typeface="+mn-lt"/>
              <a:ea typeface="+mn-ea"/>
              <a:cs typeface="+mn-cs"/>
            </a:rPr>
            <a:t>してきたところである。</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en-US" sz="900" b="0" i="0" baseline="0">
              <a:solidFill>
                <a:schemeClr val="dk1"/>
              </a:solidFill>
              <a:effectLst/>
              <a:latin typeface="+mn-lt"/>
              <a:ea typeface="+mn-ea"/>
              <a:cs typeface="+mn-cs"/>
            </a:rPr>
            <a:t>　令和４年度は本庁舎新築にかかる地方債の償還が始まったことなどもあって</a:t>
          </a:r>
          <a:r>
            <a:rPr kumimoji="1" lang="en-US" altLang="ja-JP" sz="900" b="0" i="0" baseline="0">
              <a:solidFill>
                <a:schemeClr val="dk1"/>
              </a:solidFill>
              <a:effectLst/>
              <a:latin typeface="+mn-lt"/>
              <a:ea typeface="+mn-ea"/>
              <a:cs typeface="+mn-cs"/>
            </a:rPr>
            <a:t>1.6</a:t>
          </a:r>
          <a:r>
            <a:rPr kumimoji="1" lang="ja-JP" altLang="en-US" sz="900" b="0" i="0" baseline="0">
              <a:solidFill>
                <a:schemeClr val="dk1"/>
              </a:solidFill>
              <a:effectLst/>
              <a:latin typeface="+mn-lt"/>
              <a:ea typeface="+mn-ea"/>
              <a:cs typeface="+mn-cs"/>
            </a:rPr>
            <a:t>ポイント増加した。町民の生活環境向上のための事業実施にあたっては、ある程度の地方債の発行は必要であることから、今後も</a:t>
          </a:r>
          <a:r>
            <a:rPr kumimoji="1" lang="ja-JP" altLang="ja-JP" sz="900" b="0" i="0" baseline="0">
              <a:solidFill>
                <a:schemeClr val="dk1"/>
              </a:solidFill>
              <a:effectLst/>
              <a:latin typeface="+mn-lt"/>
              <a:ea typeface="+mn-ea"/>
              <a:cs typeface="+mn-cs"/>
            </a:rPr>
            <a:t>類似団体との格差に注視し</a:t>
          </a:r>
          <a:r>
            <a:rPr kumimoji="1" lang="ja-JP" altLang="en-US" sz="900" b="0" i="0" baseline="0">
              <a:solidFill>
                <a:schemeClr val="dk1"/>
              </a:solidFill>
              <a:effectLst/>
              <a:latin typeface="+mn-lt"/>
              <a:ea typeface="+mn-ea"/>
              <a:cs typeface="+mn-cs"/>
            </a:rPr>
            <a:t>ながら</a:t>
          </a:r>
          <a:r>
            <a:rPr kumimoji="1" lang="ja-JP" altLang="ja-JP" sz="900" b="0" i="0" baseline="0">
              <a:solidFill>
                <a:schemeClr val="dk1"/>
              </a:solidFill>
              <a:effectLst/>
              <a:latin typeface="+mn-lt"/>
              <a:ea typeface="+mn-ea"/>
              <a:cs typeface="+mn-cs"/>
            </a:rPr>
            <a:t>、長期定な視点に</a:t>
          </a:r>
          <a:r>
            <a:rPr kumimoji="1" lang="ja-JP" altLang="en-US" sz="900" b="0" i="0" baseline="0">
              <a:solidFill>
                <a:schemeClr val="dk1"/>
              </a:solidFill>
              <a:effectLst/>
              <a:latin typeface="+mn-lt"/>
              <a:ea typeface="+mn-ea"/>
              <a:cs typeface="+mn-cs"/>
            </a:rPr>
            <a:t>立ったインフラ</a:t>
          </a:r>
          <a:r>
            <a:rPr kumimoji="1" lang="ja-JP" altLang="ja-JP" sz="900" b="0" i="0" baseline="0">
              <a:solidFill>
                <a:schemeClr val="dk1"/>
              </a:solidFill>
              <a:effectLst/>
              <a:latin typeface="+mn-lt"/>
              <a:ea typeface="+mn-ea"/>
              <a:cs typeface="+mn-cs"/>
            </a:rPr>
            <a:t>整備等と財政健全化のバランスを図った行財政運営に努める。</a:t>
          </a:r>
          <a:endParaRPr lang="ja-JP" altLang="ja-JP" sz="9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131572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43152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168148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4315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168148</xdr:rowOff>
    </xdr:from>
    <xdr:to>
      <xdr:col>15</xdr:col>
      <xdr:colOff>98425</xdr:colOff>
      <xdr:row>79</xdr:row>
      <xdr:rowOff>161289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541248"/>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161289</xdr:rowOff>
    </xdr:from>
    <xdr:to>
      <xdr:col>11</xdr:col>
      <xdr:colOff>9525</xdr:colOff>
      <xdr:row>79</xdr:row>
      <xdr:rowOff>165863</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7058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117112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80772</xdr:rowOff>
    </xdr:from>
    <xdr:to>
      <xdr:col>24</xdr:col>
      <xdr:colOff>76200</xdr:colOff>
      <xdr:row>79</xdr:row>
      <xdr:rowOff>10922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52849</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117348</xdr:rowOff>
    </xdr:from>
    <xdr:to>
      <xdr:col>15</xdr:col>
      <xdr:colOff>149225</xdr:colOff>
      <xdr:row>79</xdr:row>
      <xdr:rowOff>47498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32275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110489</xdr:rowOff>
    </xdr:from>
    <xdr:to>
      <xdr:col>11</xdr:col>
      <xdr:colOff>60325</xdr:colOff>
      <xdr:row>80</xdr:row>
      <xdr:rowOff>40639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25416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115063</xdr:rowOff>
    </xdr:from>
    <xdr:to>
      <xdr:col>6</xdr:col>
      <xdr:colOff>171450</xdr:colOff>
      <xdr:row>80</xdr:row>
      <xdr:rowOff>45213</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29990</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昨年度と比較して</a:t>
          </a:r>
          <a:r>
            <a:rPr kumimoji="1" lang="en-US" altLang="ja-JP" sz="900" b="0" i="0" baseline="0">
              <a:solidFill>
                <a:schemeClr val="dk1"/>
              </a:solidFill>
              <a:effectLst/>
              <a:latin typeface="+mn-lt"/>
              <a:ea typeface="+mn-ea"/>
              <a:cs typeface="+mn-cs"/>
            </a:rPr>
            <a:t>2.0</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の増加となったものの</a:t>
          </a:r>
          <a:r>
            <a:rPr kumimoji="1" lang="ja-JP" altLang="ja-JP" sz="900" b="0" i="0" baseline="0">
              <a:solidFill>
                <a:schemeClr val="dk1"/>
              </a:solidFill>
              <a:effectLst/>
              <a:latin typeface="+mn-lt"/>
              <a:ea typeface="+mn-ea"/>
              <a:cs typeface="+mn-cs"/>
            </a:rPr>
            <a:t>、類似団体平均は</a:t>
          </a:r>
          <a:r>
            <a:rPr kumimoji="1" lang="en-US" altLang="ja-JP" sz="900" b="0" i="0" baseline="0">
              <a:solidFill>
                <a:schemeClr val="dk1"/>
              </a:solidFill>
              <a:effectLst/>
              <a:latin typeface="+mn-lt"/>
              <a:ea typeface="+mn-ea"/>
              <a:cs typeface="+mn-cs"/>
            </a:rPr>
            <a:t>2.4</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の増加となっており、増加の傾向</a:t>
          </a:r>
          <a:r>
            <a:rPr kumimoji="1" lang="ja-JP" altLang="ja-JP" sz="900" b="0" i="0" baseline="0">
              <a:solidFill>
                <a:schemeClr val="dk1"/>
              </a:solidFill>
              <a:effectLst/>
              <a:latin typeface="+mn-lt"/>
              <a:ea typeface="+mn-ea"/>
              <a:cs typeface="+mn-cs"/>
            </a:rPr>
            <a:t>は全国的なものであ</a:t>
          </a:r>
          <a:r>
            <a:rPr kumimoji="1" lang="ja-JP" altLang="en-US" sz="900" b="0" i="0" baseline="0">
              <a:solidFill>
                <a:schemeClr val="dk1"/>
              </a:solidFill>
              <a:effectLst/>
              <a:latin typeface="+mn-lt"/>
              <a:ea typeface="+mn-ea"/>
              <a:cs typeface="+mn-cs"/>
            </a:rPr>
            <a:t>るといえる。そして、増加比率が類似団体平均を下回ったことについては、事業の厳選や経常経費の精査など、健全な財政運営に向けての取り組みの効果であると</a:t>
          </a:r>
          <a:r>
            <a:rPr kumimoji="1" lang="ja-JP" altLang="ja-JP" sz="900" b="0" i="0" baseline="0">
              <a:solidFill>
                <a:schemeClr val="dk1"/>
              </a:solidFill>
              <a:effectLst/>
              <a:latin typeface="+mn-lt"/>
              <a:ea typeface="+mn-ea"/>
              <a:cs typeface="+mn-cs"/>
            </a:rPr>
            <a:t>考えられる。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今後も住民ニーズに迅速に応えることができる柔軟な財政運営を目指して、</a:t>
          </a:r>
          <a:r>
            <a:rPr kumimoji="1" lang="ja-JP" altLang="en-US" sz="900" b="0" i="0" baseline="0">
              <a:solidFill>
                <a:schemeClr val="dk1"/>
              </a:solidFill>
              <a:effectLst/>
              <a:latin typeface="+mn-lt"/>
              <a:ea typeface="+mn-ea"/>
              <a:cs typeface="+mn-cs"/>
            </a:rPr>
            <a:t>経常経費については適宜精査を行いながら</a:t>
          </a:r>
          <a:r>
            <a:rPr kumimoji="1" lang="ja-JP" altLang="ja-JP" sz="900" b="0" i="0" baseline="0">
              <a:solidFill>
                <a:schemeClr val="dk1"/>
              </a:solidFill>
              <a:effectLst/>
              <a:latin typeface="+mn-lt"/>
              <a:ea typeface="+mn-ea"/>
              <a:cs typeface="+mn-cs"/>
            </a:rPr>
            <a:t>抑制に努めるとともに、人件費の推移にも注視しながら必要な行政サービスの提供</a:t>
          </a:r>
          <a:r>
            <a:rPr kumimoji="1" lang="ja-JP" altLang="en-US" sz="900" b="0" i="0" baseline="0">
              <a:solidFill>
                <a:schemeClr val="dk1"/>
              </a:solidFill>
              <a:effectLst/>
              <a:latin typeface="+mn-lt"/>
              <a:ea typeface="+mn-ea"/>
              <a:cs typeface="+mn-cs"/>
            </a:rPr>
            <a:t>を行うとともに、生活環境の向上に資するよう</a:t>
          </a:r>
          <a:r>
            <a:rPr kumimoji="1" lang="ja-JP" altLang="ja-JP" sz="900" b="0" i="0" baseline="0">
              <a:solidFill>
                <a:schemeClr val="dk1"/>
              </a:solidFill>
              <a:effectLst/>
              <a:latin typeface="+mn-lt"/>
              <a:ea typeface="+mn-ea"/>
              <a:cs typeface="+mn-cs"/>
            </a:rPr>
            <a:t>長期的視点に立った町勢発展に努めていくこととする。</a:t>
          </a:r>
          <a:endParaRPr lang="ja-JP" altLang="ja-JP" sz="9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46989</xdr:rowOff>
    </xdr:from>
    <xdr:to>
      <xdr:col>82</xdr:col>
      <xdr:colOff>107950</xdr:colOff>
      <xdr:row>76</xdr:row>
      <xdr:rowOff>123189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07718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63516</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46989</xdr:rowOff>
    </xdr:from>
    <xdr:to>
      <xdr:col>78</xdr:col>
      <xdr:colOff>69850</xdr:colOff>
      <xdr:row>77</xdr:row>
      <xdr:rowOff>5080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07718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86377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xdr:rowOff>
    </xdr:from>
    <xdr:to>
      <xdr:col>73</xdr:col>
      <xdr:colOff>180975</xdr:colOff>
      <xdr:row>77</xdr:row>
      <xdr:rowOff>5080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206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153670</xdr:rowOff>
    </xdr:from>
    <xdr:to>
      <xdr:col>69</xdr:col>
      <xdr:colOff>92075</xdr:colOff>
      <xdr:row>77</xdr:row>
      <xdr:rowOff>5080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1838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88916</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167639</xdr:rowOff>
    </xdr:from>
    <xdr:to>
      <xdr:col>78</xdr:col>
      <xdr:colOff>120650</xdr:colOff>
      <xdr:row>76</xdr:row>
      <xdr:rowOff>97789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107967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125730</xdr:rowOff>
    </xdr:from>
    <xdr:to>
      <xdr:col>74</xdr:col>
      <xdr:colOff>31750</xdr:colOff>
      <xdr:row>77</xdr:row>
      <xdr:rowOff>55880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66057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125730</xdr:rowOff>
    </xdr:from>
    <xdr:to>
      <xdr:col>69</xdr:col>
      <xdr:colOff>142875</xdr:colOff>
      <xdr:row>77</xdr:row>
      <xdr:rowOff>55880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66057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102870</xdr:rowOff>
    </xdr:from>
    <xdr:to>
      <xdr:col>65</xdr:col>
      <xdr:colOff>53975</xdr:colOff>
      <xdr:row>77</xdr:row>
      <xdr:rowOff>33020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43197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113269</xdr:rowOff>
    </xdr:from>
    <xdr:to>
      <xdr:col>29</xdr:col>
      <xdr:colOff>127000</xdr:colOff>
      <xdr:row>15</xdr:row>
      <xdr:rowOff>124310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32644"/>
          <a:ext cx="647700" cy="11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40709</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1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124310</xdr:rowOff>
    </xdr:from>
    <xdr:to>
      <xdr:col>26</xdr:col>
      <xdr:colOff>50800</xdr:colOff>
      <xdr:row>15</xdr:row>
      <xdr:rowOff>144299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743685"/>
          <a:ext cx="698500" cy="19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164121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54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144299</xdr:rowOff>
    </xdr:from>
    <xdr:to>
      <xdr:col>22</xdr:col>
      <xdr:colOff>114300</xdr:colOff>
      <xdr:row>15</xdr:row>
      <xdr:rowOff>157695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763674"/>
          <a:ext cx="698500" cy="13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171313</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157695</xdr:rowOff>
    </xdr:from>
    <xdr:to>
      <xdr:col>18</xdr:col>
      <xdr:colOff>177800</xdr:colOff>
      <xdr:row>16</xdr:row>
      <xdr:rowOff>20535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777070"/>
          <a:ext cx="698500" cy="34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110525</xdr:rowOff>
    </xdr:from>
    <xdr:to>
      <xdr:col>19</xdr:col>
      <xdr:colOff>38100</xdr:colOff>
      <xdr:row>17</xdr:row>
      <xdr:rowOff>40675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25452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124154</xdr:rowOff>
    </xdr:from>
    <xdr:to>
      <xdr:col>15</xdr:col>
      <xdr:colOff>101600</xdr:colOff>
      <xdr:row>17</xdr:row>
      <xdr:rowOff>54304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39081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0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62469</xdr:rowOff>
    </xdr:from>
    <xdr:to>
      <xdr:col>29</xdr:col>
      <xdr:colOff>177800</xdr:colOff>
      <xdr:row>15</xdr:row>
      <xdr:rowOff>164069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81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78996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73510</xdr:rowOff>
    </xdr:from>
    <xdr:to>
      <xdr:col>26</xdr:col>
      <xdr:colOff>101600</xdr:colOff>
      <xdr:row>16</xdr:row>
      <xdr:rowOff>3660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692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13837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61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93499</xdr:rowOff>
    </xdr:from>
    <xdr:to>
      <xdr:col>22</xdr:col>
      <xdr:colOff>165100</xdr:colOff>
      <xdr:row>16</xdr:row>
      <xdr:rowOff>23649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12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33826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48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106895</xdr:rowOff>
    </xdr:from>
    <xdr:to>
      <xdr:col>19</xdr:col>
      <xdr:colOff>38100</xdr:colOff>
      <xdr:row>16</xdr:row>
      <xdr:rowOff>37045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726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47222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49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141185</xdr:rowOff>
    </xdr:from>
    <xdr:to>
      <xdr:col>15</xdr:col>
      <xdr:colOff>101600</xdr:colOff>
      <xdr:row>16</xdr:row>
      <xdr:rowOff>71335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76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81512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2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342513</xdr:rowOff>
    </xdr:from>
    <xdr:to>
      <xdr:col>29</xdr:col>
      <xdr:colOff>127000</xdr:colOff>
      <xdr:row>34</xdr:row>
      <xdr:rowOff>112503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267063"/>
          <a:ext cx="647700" cy="112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322254</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89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18396</xdr:rowOff>
    </xdr:from>
    <xdr:to>
      <xdr:col>26</xdr:col>
      <xdr:colOff>50800</xdr:colOff>
      <xdr:row>34</xdr:row>
      <xdr:rowOff>112503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285846"/>
          <a:ext cx="698500" cy="94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120076</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730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108464</xdr:rowOff>
    </xdr:from>
    <xdr:to>
      <xdr:col>22</xdr:col>
      <xdr:colOff>114300</xdr:colOff>
      <xdr:row>34</xdr:row>
      <xdr:rowOff>18396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033014"/>
          <a:ext cx="698500" cy="252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165816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7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108464</xdr:rowOff>
    </xdr:from>
    <xdr:to>
      <xdr:col>18</xdr:col>
      <xdr:colOff>177800</xdr:colOff>
      <xdr:row>33</xdr:row>
      <xdr:rowOff>229317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033014"/>
          <a:ext cx="698500" cy="120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91421</xdr:rowOff>
    </xdr:from>
    <xdr:to>
      <xdr:col>19</xdr:col>
      <xdr:colOff>38100</xdr:colOff>
      <xdr:row>35</xdr:row>
      <xdr:rowOff>193021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177798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78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110261</xdr:rowOff>
    </xdr:from>
    <xdr:to>
      <xdr:col>15</xdr:col>
      <xdr:colOff>101600</xdr:colOff>
      <xdr:row>35</xdr:row>
      <xdr:rowOff>211861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196638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0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291713</xdr:rowOff>
    </xdr:from>
    <xdr:to>
      <xdr:col>29</xdr:col>
      <xdr:colOff>177800</xdr:colOff>
      <xdr:row>34</xdr:row>
      <xdr:rowOff>50413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216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136790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06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61703</xdr:rowOff>
    </xdr:from>
    <xdr:to>
      <xdr:col>26</xdr:col>
      <xdr:colOff>101600</xdr:colOff>
      <xdr:row>34</xdr:row>
      <xdr:rowOff>163303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329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173480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098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310496</xdr:rowOff>
    </xdr:from>
    <xdr:to>
      <xdr:col>22</xdr:col>
      <xdr:colOff>165100</xdr:colOff>
      <xdr:row>34</xdr:row>
      <xdr:rowOff>69196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235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79373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00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57664</xdr:rowOff>
    </xdr:from>
    <xdr:to>
      <xdr:col>19</xdr:col>
      <xdr:colOff>38100</xdr:colOff>
      <xdr:row>33</xdr:row>
      <xdr:rowOff>159264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5982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31</xdr:row>
      <xdr:rowOff>340891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575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178517</xdr:rowOff>
    </xdr:from>
    <xdr:to>
      <xdr:col>15</xdr:col>
      <xdr:colOff>101600</xdr:colOff>
      <xdr:row>33</xdr:row>
      <xdr:rowOff>280117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103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118844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5871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11,724
11,609
540.44
14,621,625
13,953,846
346,298
6,275,579
11,496,325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17070</xdr:rowOff>
    </xdr:from>
    <xdr:to>
      <xdr:col>24</xdr:col>
      <xdr:colOff>63500</xdr:colOff>
      <xdr:row>35</xdr:row>
      <xdr:rowOff>31490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17820"/>
          <a:ext cx="838200" cy="1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84440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8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31490</xdr:rowOff>
    </xdr:from>
    <xdr:to>
      <xdr:col>19</xdr:col>
      <xdr:colOff>177800</xdr:colOff>
      <xdr:row>35</xdr:row>
      <xdr:rowOff>41114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32240"/>
          <a:ext cx="8890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35657</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41114</xdr:rowOff>
    </xdr:from>
    <xdr:to>
      <xdr:col>15</xdr:col>
      <xdr:colOff>50800</xdr:colOff>
      <xdr:row>35</xdr:row>
      <xdr:rowOff>140290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41864"/>
          <a:ext cx="889000" cy="9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42222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140290</xdr:rowOff>
    </xdr:from>
    <xdr:to>
      <xdr:col>10</xdr:col>
      <xdr:colOff>114300</xdr:colOff>
      <xdr:row>36</xdr:row>
      <xdr:rowOff>7441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41040"/>
          <a:ext cx="889000" cy="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9804</xdr:rowOff>
    </xdr:from>
    <xdr:to>
      <xdr:col>10</xdr:col>
      <xdr:colOff>165100</xdr:colOff>
      <xdr:row>36</xdr:row>
      <xdr:rowOff>111404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102531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20526</xdr:rowOff>
    </xdr:from>
    <xdr:to>
      <xdr:col>6</xdr:col>
      <xdr:colOff>38100</xdr:colOff>
      <xdr:row>36</xdr:row>
      <xdr:rowOff>122126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113253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137720</xdr:rowOff>
    </xdr:from>
    <xdr:to>
      <xdr:col>24</xdr:col>
      <xdr:colOff>114300</xdr:colOff>
      <xdr:row>35</xdr:row>
      <xdr:rowOff>67870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160597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1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152140</xdr:rowOff>
    </xdr:from>
    <xdr:to>
      <xdr:col>20</xdr:col>
      <xdr:colOff>38100</xdr:colOff>
      <xdr:row>35</xdr:row>
      <xdr:rowOff>82290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8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98817</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5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161764</xdr:rowOff>
    </xdr:from>
    <xdr:to>
      <xdr:col>15</xdr:col>
      <xdr:colOff>101600</xdr:colOff>
      <xdr:row>35</xdr:row>
      <xdr:rowOff>91914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9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108441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6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89490</xdr:rowOff>
    </xdr:from>
    <xdr:to>
      <xdr:col>10</xdr:col>
      <xdr:colOff>165100</xdr:colOff>
      <xdr:row>36</xdr:row>
      <xdr:rowOff>19640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36167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6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128091</xdr:rowOff>
    </xdr:from>
    <xdr:to>
      <xdr:col>6</xdr:col>
      <xdr:colOff>38100</xdr:colOff>
      <xdr:row>36</xdr:row>
      <xdr:rowOff>58241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2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74768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0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165367</xdr:rowOff>
    </xdr:from>
    <xdr:to>
      <xdr:col>24</xdr:col>
      <xdr:colOff>63500</xdr:colOff>
      <xdr:row>55</xdr:row>
      <xdr:rowOff>17998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423667"/>
          <a:ext cx="838200" cy="2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103665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3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137492</xdr:rowOff>
    </xdr:from>
    <xdr:to>
      <xdr:col>19</xdr:col>
      <xdr:colOff>177800</xdr:colOff>
      <xdr:row>55</xdr:row>
      <xdr:rowOff>17998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395792"/>
          <a:ext cx="889000" cy="5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85706</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137492</xdr:rowOff>
    </xdr:from>
    <xdr:to>
      <xdr:col>15</xdr:col>
      <xdr:colOff>50800</xdr:colOff>
      <xdr:row>55</xdr:row>
      <xdr:rowOff>6572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395792"/>
          <a:ext cx="889000" cy="4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89350</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6572</xdr:rowOff>
    </xdr:from>
    <xdr:to>
      <xdr:col>10</xdr:col>
      <xdr:colOff>114300</xdr:colOff>
      <xdr:row>55</xdr:row>
      <xdr:rowOff>67865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436322"/>
          <a:ext cx="889000" cy="6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161983</xdr:rowOff>
    </xdr:from>
    <xdr:to>
      <xdr:col>10</xdr:col>
      <xdr:colOff>165100</xdr:colOff>
      <xdr:row>56</xdr:row>
      <xdr:rowOff>92133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83260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xdr:rowOff>
    </xdr:from>
    <xdr:to>
      <xdr:col>6</xdr:col>
      <xdr:colOff>38100</xdr:colOff>
      <xdr:row>56</xdr:row>
      <xdr:rowOff>116886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108013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114567</xdr:rowOff>
    </xdr:from>
    <xdr:to>
      <xdr:col>24</xdr:col>
      <xdr:colOff>114300</xdr:colOff>
      <xdr:row>55</xdr:row>
      <xdr:rowOff>44717</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37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137444</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224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138648</xdr:rowOff>
    </xdr:from>
    <xdr:to>
      <xdr:col>20</xdr:col>
      <xdr:colOff>38100</xdr:colOff>
      <xdr:row>55</xdr:row>
      <xdr:rowOff>68798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39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85325</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17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86692</xdr:rowOff>
    </xdr:from>
    <xdr:to>
      <xdr:col>15</xdr:col>
      <xdr:colOff>101600</xdr:colOff>
      <xdr:row>55</xdr:row>
      <xdr:rowOff>16842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34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33369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12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127222</xdr:rowOff>
    </xdr:from>
    <xdr:to>
      <xdr:col>10</xdr:col>
      <xdr:colOff>165100</xdr:colOff>
      <xdr:row>55</xdr:row>
      <xdr:rowOff>57372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38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73899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91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17065</xdr:rowOff>
    </xdr:from>
    <xdr:to>
      <xdr:col>6</xdr:col>
      <xdr:colOff>38100</xdr:colOff>
      <xdr:row>55</xdr:row>
      <xdr:rowOff>118665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44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135192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22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57441</xdr:rowOff>
    </xdr:from>
    <xdr:to>
      <xdr:col>24</xdr:col>
      <xdr:colOff>63500</xdr:colOff>
      <xdr:row>77</xdr:row>
      <xdr:rowOff>60643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259091"/>
          <a:ext cx="8382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47592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9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57441</xdr:rowOff>
    </xdr:from>
    <xdr:to>
      <xdr:col>19</xdr:col>
      <xdr:colOff>177800</xdr:colOff>
      <xdr:row>78</xdr:row>
      <xdr:rowOff>42698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259091"/>
          <a:ext cx="889000" cy="15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168369</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7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42698</xdr:rowOff>
    </xdr:from>
    <xdr:to>
      <xdr:col>15</xdr:col>
      <xdr:colOff>50800</xdr:colOff>
      <xdr:row>78</xdr:row>
      <xdr:rowOff>79959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15798"/>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54094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66167</xdr:rowOff>
    </xdr:from>
    <xdr:to>
      <xdr:col>10</xdr:col>
      <xdr:colOff>114300</xdr:colOff>
      <xdr:row>78</xdr:row>
      <xdr:rowOff>79959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39267"/>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89488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9843</xdr:rowOff>
    </xdr:from>
    <xdr:to>
      <xdr:col>24</xdr:col>
      <xdr:colOff>114300</xdr:colOff>
      <xdr:row>77</xdr:row>
      <xdr:rowOff>111443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1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32720</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6641</xdr:rowOff>
    </xdr:from>
    <xdr:to>
      <xdr:col>20</xdr:col>
      <xdr:colOff>38100</xdr:colOff>
      <xdr:row>77</xdr:row>
      <xdr:rowOff>108241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0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124768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298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163348</xdr:rowOff>
    </xdr:from>
    <xdr:to>
      <xdr:col>15</xdr:col>
      <xdr:colOff>101600</xdr:colOff>
      <xdr:row>78</xdr:row>
      <xdr:rowOff>93498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84625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29159</xdr:rowOff>
    </xdr:from>
    <xdr:to>
      <xdr:col>10</xdr:col>
      <xdr:colOff>165100</xdr:colOff>
      <xdr:row>78</xdr:row>
      <xdr:rowOff>130759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0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121886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9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15367</xdr:rowOff>
    </xdr:from>
    <xdr:to>
      <xdr:col>6</xdr:col>
      <xdr:colOff>38100</xdr:colOff>
      <xdr:row>78</xdr:row>
      <xdr:rowOff>116967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108094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8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20414</xdr:rowOff>
    </xdr:from>
    <xdr:to>
      <xdr:col>24</xdr:col>
      <xdr:colOff>63500</xdr:colOff>
      <xdr:row>91</xdr:row>
      <xdr:rowOff>32976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622364"/>
          <a:ext cx="838200" cy="1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86661</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7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32976</xdr:rowOff>
    </xdr:from>
    <xdr:to>
      <xdr:col>19</xdr:col>
      <xdr:colOff>177800</xdr:colOff>
      <xdr:row>92</xdr:row>
      <xdr:rowOff>80395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5634926"/>
          <a:ext cx="889000" cy="21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88141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80395</xdr:rowOff>
    </xdr:from>
    <xdr:to>
      <xdr:col>15</xdr:col>
      <xdr:colOff>50800</xdr:colOff>
      <xdr:row>92</xdr:row>
      <xdr:rowOff>92825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853795"/>
          <a:ext cx="889000" cy="1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153640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92825</xdr:rowOff>
    </xdr:from>
    <xdr:to>
      <xdr:col>10</xdr:col>
      <xdr:colOff>114300</xdr:colOff>
      <xdr:row>93</xdr:row>
      <xdr:rowOff>2649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5866225"/>
          <a:ext cx="889000" cy="8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37293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141064</xdr:rowOff>
    </xdr:from>
    <xdr:to>
      <xdr:col>24</xdr:col>
      <xdr:colOff>114300</xdr:colOff>
      <xdr:row>91</xdr:row>
      <xdr:rowOff>71214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57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55991</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48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153626</xdr:rowOff>
    </xdr:from>
    <xdr:to>
      <xdr:col>20</xdr:col>
      <xdr:colOff>38100</xdr:colOff>
      <xdr:row>91</xdr:row>
      <xdr:rowOff>83776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58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100303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35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29595</xdr:rowOff>
    </xdr:from>
    <xdr:to>
      <xdr:col>15</xdr:col>
      <xdr:colOff>101600</xdr:colOff>
      <xdr:row>92</xdr:row>
      <xdr:rowOff>131195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80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147722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578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42025</xdr:rowOff>
    </xdr:from>
    <xdr:to>
      <xdr:col>10</xdr:col>
      <xdr:colOff>165100</xdr:colOff>
      <xdr:row>92</xdr:row>
      <xdr:rowOff>143625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581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160152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59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123299</xdr:rowOff>
    </xdr:from>
    <xdr:to>
      <xdr:col>6</xdr:col>
      <xdr:colOff>38100</xdr:colOff>
      <xdr:row>93</xdr:row>
      <xdr:rowOff>53449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589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69976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67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64705</xdr:rowOff>
    </xdr:from>
    <xdr:to>
      <xdr:col>55</xdr:col>
      <xdr:colOff>0</xdr:colOff>
      <xdr:row>34</xdr:row>
      <xdr:rowOff>62986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722555"/>
          <a:ext cx="838200" cy="16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62476</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63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110823</xdr:rowOff>
    </xdr:from>
    <xdr:to>
      <xdr:col>50</xdr:col>
      <xdr:colOff>114300</xdr:colOff>
      <xdr:row>33</xdr:row>
      <xdr:rowOff>64705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597223"/>
          <a:ext cx="889000" cy="12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37074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110823</xdr:rowOff>
    </xdr:from>
    <xdr:to>
      <xdr:col>45</xdr:col>
      <xdr:colOff>177800</xdr:colOff>
      <xdr:row>36</xdr:row>
      <xdr:rowOff>60348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597223"/>
          <a:ext cx="889000" cy="63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88564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60348</xdr:rowOff>
    </xdr:from>
    <xdr:to>
      <xdr:col>41</xdr:col>
      <xdr:colOff>50800</xdr:colOff>
      <xdr:row>36</xdr:row>
      <xdr:rowOff>76552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232548"/>
          <a:ext cx="889000" cy="1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28600</xdr:rowOff>
    </xdr:from>
    <xdr:to>
      <xdr:col>41</xdr:col>
      <xdr:colOff>101600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35206</xdr:rowOff>
    </xdr:from>
    <xdr:to>
      <xdr:col>36</xdr:col>
      <xdr:colOff>165100</xdr:colOff>
      <xdr:row>36</xdr:row>
      <xdr:rowOff>136806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127933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12186</xdr:rowOff>
    </xdr:from>
    <xdr:to>
      <xdr:col>55</xdr:col>
      <xdr:colOff>50800</xdr:colOff>
      <xdr:row>34</xdr:row>
      <xdr:rowOff>113786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84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35063</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6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13905</xdr:rowOff>
    </xdr:from>
    <xdr:to>
      <xdr:col>50</xdr:col>
      <xdr:colOff>165100</xdr:colOff>
      <xdr:row>33</xdr:row>
      <xdr:rowOff>115505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6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132032</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44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60023</xdr:rowOff>
    </xdr:from>
    <xdr:to>
      <xdr:col>46</xdr:col>
      <xdr:colOff>38100</xdr:colOff>
      <xdr:row>32</xdr:row>
      <xdr:rowOff>161623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54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6700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32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9548</xdr:rowOff>
    </xdr:from>
    <xdr:to>
      <xdr:col>41</xdr:col>
      <xdr:colOff>101600</xdr:colOff>
      <xdr:row>36</xdr:row>
      <xdr:rowOff>111148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18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127675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595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25752</xdr:rowOff>
    </xdr:from>
    <xdr:to>
      <xdr:col>36</xdr:col>
      <xdr:colOff>165100</xdr:colOff>
      <xdr:row>36</xdr:row>
      <xdr:rowOff>127352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19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143879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597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66269</xdr:rowOff>
    </xdr:from>
    <xdr:to>
      <xdr:col>55</xdr:col>
      <xdr:colOff>0</xdr:colOff>
      <xdr:row>56</xdr:row>
      <xdr:rowOff>24865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8981669"/>
          <a:ext cx="838200" cy="64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164080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593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18907</xdr:rowOff>
    </xdr:from>
    <xdr:to>
      <xdr:col>50</xdr:col>
      <xdr:colOff>114300</xdr:colOff>
      <xdr:row>56</xdr:row>
      <xdr:rowOff>24865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620107"/>
          <a:ext cx="889000" cy="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77578</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6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160462</xdr:rowOff>
    </xdr:from>
    <xdr:to>
      <xdr:col>45</xdr:col>
      <xdr:colOff>177800</xdr:colOff>
      <xdr:row>56</xdr:row>
      <xdr:rowOff>18907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418762"/>
          <a:ext cx="889000" cy="20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13933</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50795" y="92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70777</xdr:rowOff>
    </xdr:from>
    <xdr:to>
      <xdr:col>41</xdr:col>
      <xdr:colOff>50800</xdr:colOff>
      <xdr:row>54</xdr:row>
      <xdr:rowOff>160462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329077"/>
          <a:ext cx="889000" cy="8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130551</xdr:rowOff>
    </xdr:from>
    <xdr:to>
      <xdr:col>41</xdr:col>
      <xdr:colOff>101600</xdr:colOff>
      <xdr:row>56</xdr:row>
      <xdr:rowOff>60701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51828</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61795" y="9653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27964</xdr:rowOff>
    </xdr:from>
    <xdr:to>
      <xdr:col>36</xdr:col>
      <xdr:colOff>165100</xdr:colOff>
      <xdr:row>56</xdr:row>
      <xdr:rowOff>129564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6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120691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72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15469</xdr:rowOff>
    </xdr:from>
    <xdr:to>
      <xdr:col>55</xdr:col>
      <xdr:colOff>50800</xdr:colOff>
      <xdr:row>52</xdr:row>
      <xdr:rowOff>117069</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893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38346</xdr:rowOff>
    </xdr:from>
    <xdr:ext cx="599010"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8782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145515</xdr:rowOff>
    </xdr:from>
    <xdr:to>
      <xdr:col>50</xdr:col>
      <xdr:colOff>165100</xdr:colOff>
      <xdr:row>56</xdr:row>
      <xdr:rowOff>75665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5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92192</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39795" y="935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139557</xdr:rowOff>
    </xdr:from>
    <xdr:to>
      <xdr:col>46</xdr:col>
      <xdr:colOff>38100</xdr:colOff>
      <xdr:row>56</xdr:row>
      <xdr:rowOff>69707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56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60834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66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109662</xdr:rowOff>
    </xdr:from>
    <xdr:to>
      <xdr:col>41</xdr:col>
      <xdr:colOff>101600</xdr:colOff>
      <xdr:row>55</xdr:row>
      <xdr:rowOff>39812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36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56339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914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19977</xdr:rowOff>
    </xdr:from>
    <xdr:to>
      <xdr:col>36</xdr:col>
      <xdr:colOff>165100</xdr:colOff>
      <xdr:row>54</xdr:row>
      <xdr:rowOff>121577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27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138104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672795" y="9053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42156</xdr:rowOff>
    </xdr:from>
    <xdr:to>
      <xdr:col>55</xdr:col>
      <xdr:colOff>0</xdr:colOff>
      <xdr:row>78</xdr:row>
      <xdr:rowOff>145163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2900906"/>
          <a:ext cx="838200" cy="61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116377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318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145163</xdr:rowOff>
    </xdr:from>
    <xdr:to>
      <xdr:col>50</xdr:col>
      <xdr:colOff>114300</xdr:colOff>
      <xdr:row>78</xdr:row>
      <xdr:rowOff>145568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518263"/>
          <a:ext cx="889000" cy="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28925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99825</xdr:rowOff>
    </xdr:from>
    <xdr:to>
      <xdr:col>45</xdr:col>
      <xdr:colOff>177800</xdr:colOff>
      <xdr:row>78</xdr:row>
      <xdr:rowOff>145568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472925"/>
          <a:ext cx="889000" cy="4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112783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9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42987</xdr:rowOff>
    </xdr:from>
    <xdr:to>
      <xdr:col>41</xdr:col>
      <xdr:colOff>50800</xdr:colOff>
      <xdr:row>78</xdr:row>
      <xdr:rowOff>99825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2901737"/>
          <a:ext cx="889000" cy="57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49595</xdr:rowOff>
    </xdr:from>
    <xdr:to>
      <xdr:col>41</xdr:col>
      <xdr:colOff>101600</xdr:colOff>
      <xdr:row>77</xdr:row>
      <xdr:rowOff>151195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167722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2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137294</xdr:rowOff>
    </xdr:from>
    <xdr:to>
      <xdr:col>36</xdr:col>
      <xdr:colOff>165100</xdr:colOff>
      <xdr:row>78</xdr:row>
      <xdr:rowOff>67444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58571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4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162806</xdr:rowOff>
    </xdr:from>
    <xdr:to>
      <xdr:col>55</xdr:col>
      <xdr:colOff>50800</xdr:colOff>
      <xdr:row>75</xdr:row>
      <xdr:rowOff>92956</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285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14233</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70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94363</xdr:rowOff>
    </xdr:from>
    <xdr:to>
      <xdr:col>50</xdr:col>
      <xdr:colOff>165100</xdr:colOff>
      <xdr:row>79</xdr:row>
      <xdr:rowOff>24513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6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15640</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6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94768</xdr:rowOff>
    </xdr:from>
    <xdr:to>
      <xdr:col>46</xdr:col>
      <xdr:colOff>38100</xdr:colOff>
      <xdr:row>79</xdr:row>
      <xdr:rowOff>24918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6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16045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6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49025</xdr:rowOff>
    </xdr:from>
    <xdr:to>
      <xdr:col>41</xdr:col>
      <xdr:colOff>101600</xdr:colOff>
      <xdr:row>78</xdr:row>
      <xdr:rowOff>150625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2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141752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163637</xdr:rowOff>
    </xdr:from>
    <xdr:to>
      <xdr:col>36</xdr:col>
      <xdr:colOff>165100</xdr:colOff>
      <xdr:row>75</xdr:row>
      <xdr:rowOff>93787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285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110314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62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17838</xdr:rowOff>
    </xdr:from>
    <xdr:to>
      <xdr:col>55</xdr:col>
      <xdr:colOff>0</xdr:colOff>
      <xdr:row>96</xdr:row>
      <xdr:rowOff>139184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477038"/>
          <a:ext cx="838200" cy="12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159901</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61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139184</xdr:rowOff>
    </xdr:from>
    <xdr:to>
      <xdr:col>50</xdr:col>
      <xdr:colOff>114300</xdr:colOff>
      <xdr:row>97</xdr:row>
      <xdr:rowOff>41635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598384"/>
          <a:ext cx="889000" cy="7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104159</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80446</xdr:rowOff>
    </xdr:from>
    <xdr:to>
      <xdr:col>45</xdr:col>
      <xdr:colOff>177800</xdr:colOff>
      <xdr:row>97</xdr:row>
      <xdr:rowOff>41635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539646"/>
          <a:ext cx="889000" cy="13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95570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80446</xdr:rowOff>
    </xdr:from>
    <xdr:to>
      <xdr:col>41</xdr:col>
      <xdr:colOff>50800</xdr:colOff>
      <xdr:row>97</xdr:row>
      <xdr:rowOff>15670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539646"/>
          <a:ext cx="889000" cy="10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7386</xdr:rowOff>
    </xdr:from>
    <xdr:to>
      <xdr:col>41</xdr:col>
      <xdr:colOff>101600</xdr:colOff>
      <xdr:row>97</xdr:row>
      <xdr:rowOff>108986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100113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33240</xdr:rowOff>
    </xdr:from>
    <xdr:to>
      <xdr:col>36</xdr:col>
      <xdr:colOff>165100</xdr:colOff>
      <xdr:row>97</xdr:row>
      <xdr:rowOff>134840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125967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138488</xdr:rowOff>
    </xdr:from>
    <xdr:to>
      <xdr:col>55</xdr:col>
      <xdr:colOff>50800</xdr:colOff>
      <xdr:row>96</xdr:row>
      <xdr:rowOff>68638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42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161365</xdr:rowOff>
    </xdr:from>
    <xdr:ext cx="599010"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27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88384</xdr:rowOff>
    </xdr:from>
    <xdr:to>
      <xdr:col>50</xdr:col>
      <xdr:colOff>165100</xdr:colOff>
      <xdr:row>97</xdr:row>
      <xdr:rowOff>18534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54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35061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32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162285</xdr:rowOff>
    </xdr:from>
    <xdr:to>
      <xdr:col>46</xdr:col>
      <xdr:colOff>38100</xdr:colOff>
      <xdr:row>97</xdr:row>
      <xdr:rowOff>92435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2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83562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1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29646</xdr:rowOff>
    </xdr:from>
    <xdr:to>
      <xdr:col>41</xdr:col>
      <xdr:colOff>101600</xdr:colOff>
      <xdr:row>96</xdr:row>
      <xdr:rowOff>131246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48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147773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6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136320</xdr:rowOff>
    </xdr:from>
    <xdr:to>
      <xdr:col>36</xdr:col>
      <xdr:colOff>165100</xdr:colOff>
      <xdr:row>97</xdr:row>
      <xdr:rowOff>66470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59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82997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37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165837</xdr:rowOff>
    </xdr:from>
    <xdr:to>
      <xdr:col>85</xdr:col>
      <xdr:colOff>127000</xdr:colOff>
      <xdr:row>35</xdr:row>
      <xdr:rowOff>6483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5995137"/>
          <a:ext cx="838200" cy="1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13111</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8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165837</xdr:rowOff>
    </xdr:from>
    <xdr:to>
      <xdr:col>81</xdr:col>
      <xdr:colOff>50800</xdr:colOff>
      <xdr:row>36</xdr:row>
      <xdr:rowOff>31343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5995137"/>
          <a:ext cx="889000" cy="20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126154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64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135281</xdr:rowOff>
    </xdr:from>
    <xdr:to>
      <xdr:col>76</xdr:col>
      <xdr:colOff>114300</xdr:colOff>
      <xdr:row>36</xdr:row>
      <xdr:rowOff>31343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5964581"/>
          <a:ext cx="889000" cy="23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157852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135281</xdr:rowOff>
    </xdr:from>
    <xdr:to>
      <xdr:col>71</xdr:col>
      <xdr:colOff>177800</xdr:colOff>
      <xdr:row>38</xdr:row>
      <xdr:rowOff>121317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5964581"/>
          <a:ext cx="889000" cy="67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40589</xdr:rowOff>
    </xdr:from>
    <xdr:to>
      <xdr:col>72</xdr:col>
      <xdr:colOff>38100</xdr:colOff>
      <xdr:row>38</xdr:row>
      <xdr:rowOff>142189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133316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6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75717</xdr:rowOff>
    </xdr:from>
    <xdr:to>
      <xdr:col>67</xdr:col>
      <xdr:colOff>101600</xdr:colOff>
      <xdr:row>39</xdr:row>
      <xdr:rowOff>5867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168444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68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127133</xdr:rowOff>
    </xdr:from>
    <xdr:to>
      <xdr:col>85</xdr:col>
      <xdr:colOff>177800</xdr:colOff>
      <xdr:row>35</xdr:row>
      <xdr:rowOff>57283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59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150010</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80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115037</xdr:rowOff>
    </xdr:from>
    <xdr:to>
      <xdr:col>81</xdr:col>
      <xdr:colOff>101600</xdr:colOff>
      <xdr:row>35</xdr:row>
      <xdr:rowOff>45187</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59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61714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571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151993</xdr:rowOff>
    </xdr:from>
    <xdr:to>
      <xdr:col>76</xdr:col>
      <xdr:colOff>165100</xdr:colOff>
      <xdr:row>36</xdr:row>
      <xdr:rowOff>82143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98670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59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84481</xdr:rowOff>
    </xdr:from>
    <xdr:to>
      <xdr:col>72</xdr:col>
      <xdr:colOff>38100</xdr:colOff>
      <xdr:row>35</xdr:row>
      <xdr:rowOff>14631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591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31158</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568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70517</xdr:rowOff>
    </xdr:from>
    <xdr:to>
      <xdr:col>67</xdr:col>
      <xdr:colOff>101600</xdr:colOff>
      <xdr:row>39</xdr:row>
      <xdr:rowOff>667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8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17194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6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51003</xdr:rowOff>
    </xdr:from>
    <xdr:to>
      <xdr:col>85</xdr:col>
      <xdr:colOff>127000</xdr:colOff>
      <xdr:row>74</xdr:row>
      <xdr:rowOff>103383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738303"/>
          <a:ext cx="838200" cy="5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5453</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0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72514</xdr:rowOff>
    </xdr:from>
    <xdr:to>
      <xdr:col>81</xdr:col>
      <xdr:colOff>50800</xdr:colOff>
      <xdr:row>74</xdr:row>
      <xdr:rowOff>103383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2759814"/>
          <a:ext cx="889000" cy="3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145043</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31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125595</xdr:rowOff>
    </xdr:from>
    <xdr:to>
      <xdr:col>76</xdr:col>
      <xdr:colOff>114300</xdr:colOff>
      <xdr:row>74</xdr:row>
      <xdr:rowOff>72514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2641445"/>
          <a:ext cx="889000" cy="11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159537</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31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113548</xdr:rowOff>
    </xdr:from>
    <xdr:to>
      <xdr:col>71</xdr:col>
      <xdr:colOff>177800</xdr:colOff>
      <xdr:row>73</xdr:row>
      <xdr:rowOff>125595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2629398"/>
          <a:ext cx="8890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96101</xdr:rowOff>
    </xdr:from>
    <xdr:to>
      <xdr:col>72</xdr:col>
      <xdr:colOff>38100</xdr:colOff>
      <xdr:row>77</xdr:row>
      <xdr:rowOff>26251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17378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109048</xdr:rowOff>
    </xdr:from>
    <xdr:to>
      <xdr:col>67</xdr:col>
      <xdr:colOff>101600</xdr:colOff>
      <xdr:row>77</xdr:row>
      <xdr:rowOff>39198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30325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203</xdr:rowOff>
    </xdr:from>
    <xdr:to>
      <xdr:col>85</xdr:col>
      <xdr:colOff>177800</xdr:colOff>
      <xdr:row>74</xdr:row>
      <xdr:rowOff>101803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68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23080</xdr:rowOff>
    </xdr:from>
    <xdr:ext cx="599010"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53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52583</xdr:rowOff>
    </xdr:from>
    <xdr:to>
      <xdr:col>81</xdr:col>
      <xdr:colOff>101600</xdr:colOff>
      <xdr:row>74</xdr:row>
      <xdr:rowOff>154183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7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170710</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51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21714</xdr:rowOff>
    </xdr:from>
    <xdr:to>
      <xdr:col>76</xdr:col>
      <xdr:colOff>165100</xdr:colOff>
      <xdr:row>74</xdr:row>
      <xdr:rowOff>123314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139841</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48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74795</xdr:rowOff>
    </xdr:from>
    <xdr:to>
      <xdr:col>72</xdr:col>
      <xdr:colOff>38100</xdr:colOff>
      <xdr:row>74</xdr:row>
      <xdr:rowOff>4945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5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21472</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03795" y="1236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62748</xdr:rowOff>
    </xdr:from>
    <xdr:to>
      <xdr:col>67</xdr:col>
      <xdr:colOff>101600</xdr:colOff>
      <xdr:row>73</xdr:row>
      <xdr:rowOff>164348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57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9425</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14795" y="12353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130758</xdr:rowOff>
    </xdr:from>
    <xdr:to>
      <xdr:col>85</xdr:col>
      <xdr:colOff>127000</xdr:colOff>
      <xdr:row>96</xdr:row>
      <xdr:rowOff>3893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418508"/>
          <a:ext cx="838200" cy="4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46186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76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3893</xdr:rowOff>
    </xdr:from>
    <xdr:to>
      <xdr:col>81</xdr:col>
      <xdr:colOff>50800</xdr:colOff>
      <xdr:row>96</xdr:row>
      <xdr:rowOff>148286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463093"/>
          <a:ext cx="889000" cy="14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142248</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77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148286</xdr:rowOff>
    </xdr:from>
    <xdr:to>
      <xdr:col>76</xdr:col>
      <xdr:colOff>114300</xdr:colOff>
      <xdr:row>97</xdr:row>
      <xdr:rowOff>66032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607486"/>
          <a:ext cx="889000" cy="8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56642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5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66032</xdr:rowOff>
    </xdr:from>
    <xdr:to>
      <xdr:col>71</xdr:col>
      <xdr:colOff>177800</xdr:colOff>
      <xdr:row>97</xdr:row>
      <xdr:rowOff>95883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696682"/>
          <a:ext cx="889000" cy="2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142909</xdr:rowOff>
    </xdr:from>
    <xdr:to>
      <xdr:col>72</xdr:col>
      <xdr:colOff>38100</xdr:colOff>
      <xdr:row>98</xdr:row>
      <xdr:rowOff>73059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64186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6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143650</xdr:rowOff>
    </xdr:from>
    <xdr:to>
      <xdr:col>67</xdr:col>
      <xdr:colOff>101600</xdr:colOff>
      <xdr:row>98</xdr:row>
      <xdr:rowOff>73800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7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64927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8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79958</xdr:rowOff>
    </xdr:from>
    <xdr:to>
      <xdr:col>85</xdr:col>
      <xdr:colOff>177800</xdr:colOff>
      <xdr:row>96</xdr:row>
      <xdr:rowOff>10108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36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102835</xdr:rowOff>
    </xdr:from>
    <xdr:ext cx="599010"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21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124543</xdr:rowOff>
    </xdr:from>
    <xdr:to>
      <xdr:col>81</xdr:col>
      <xdr:colOff>101600</xdr:colOff>
      <xdr:row>96</xdr:row>
      <xdr:rowOff>54693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41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71220</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187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97486</xdr:rowOff>
    </xdr:from>
    <xdr:to>
      <xdr:col>76</xdr:col>
      <xdr:colOff>165100</xdr:colOff>
      <xdr:row>97</xdr:row>
      <xdr:rowOff>27636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55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44163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15232</xdr:rowOff>
    </xdr:from>
    <xdr:to>
      <xdr:col>72</xdr:col>
      <xdr:colOff>38100</xdr:colOff>
      <xdr:row>97</xdr:row>
      <xdr:rowOff>116832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64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133359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2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45083</xdr:rowOff>
    </xdr:from>
    <xdr:to>
      <xdr:col>67</xdr:col>
      <xdr:colOff>101600</xdr:colOff>
      <xdr:row>97</xdr:row>
      <xdr:rowOff>146683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67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163210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5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134942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119397</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162204</xdr:rowOff>
    </xdr:from>
    <xdr:to>
      <xdr:col>102</xdr:col>
      <xdr:colOff>165100</xdr:colOff>
      <xdr:row>38</xdr:row>
      <xdr:rowOff>92354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108881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28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123723</xdr:rowOff>
    </xdr:from>
    <xdr:to>
      <xdr:col>98</xdr:col>
      <xdr:colOff>38100</xdr:colOff>
      <xdr:row>38</xdr:row>
      <xdr:rowOff>53873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70400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122464</xdr:rowOff>
    </xdr:from>
    <xdr:to>
      <xdr:col>116</xdr:col>
      <xdr:colOff>63500</xdr:colOff>
      <xdr:row>58</xdr:row>
      <xdr:rowOff>130921</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066564"/>
          <a:ext cx="8382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46100</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112406</xdr:rowOff>
    </xdr:from>
    <xdr:to>
      <xdr:col>111</xdr:col>
      <xdr:colOff>177800</xdr:colOff>
      <xdr:row>58</xdr:row>
      <xdr:rowOff>122464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056506"/>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141464</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4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112406</xdr:rowOff>
    </xdr:from>
    <xdr:to>
      <xdr:col>107</xdr:col>
      <xdr:colOff>50800</xdr:colOff>
      <xdr:row>58</xdr:row>
      <xdr:rowOff>114668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056506"/>
          <a:ext cx="889000" cy="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143019</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103375</xdr:rowOff>
    </xdr:from>
    <xdr:to>
      <xdr:col>102</xdr:col>
      <xdr:colOff>114300</xdr:colOff>
      <xdr:row>58</xdr:row>
      <xdr:rowOff>114668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47475"/>
          <a:ext cx="889000" cy="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35042</xdr:rowOff>
    </xdr:from>
    <xdr:to>
      <xdr:col>102</xdr:col>
      <xdr:colOff>165100</xdr:colOff>
      <xdr:row>58</xdr:row>
      <xdr:rowOff>136642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153169</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39705</xdr:rowOff>
    </xdr:from>
    <xdr:to>
      <xdr:col>98</xdr:col>
      <xdr:colOff>38100</xdr:colOff>
      <xdr:row>58</xdr:row>
      <xdr:rowOff>141305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9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157832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80121</xdr:rowOff>
    </xdr:from>
    <xdr:to>
      <xdr:col>116</xdr:col>
      <xdr:colOff>114300</xdr:colOff>
      <xdr:row>59</xdr:row>
      <xdr:rowOff>10271</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2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1649</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45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71664</xdr:rowOff>
    </xdr:from>
    <xdr:to>
      <xdr:col>112</xdr:col>
      <xdr:colOff>38100</xdr:colOff>
      <xdr:row>59</xdr:row>
      <xdr:rowOff>1814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1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164391</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08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61606</xdr:rowOff>
    </xdr:from>
    <xdr:to>
      <xdr:col>107</xdr:col>
      <xdr:colOff>101600</xdr:colOff>
      <xdr:row>58</xdr:row>
      <xdr:rowOff>163206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154333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9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63868</xdr:rowOff>
    </xdr:from>
    <xdr:to>
      <xdr:col>102</xdr:col>
      <xdr:colOff>165100</xdr:colOff>
      <xdr:row>58</xdr:row>
      <xdr:rowOff>165468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52575</xdr:rowOff>
    </xdr:from>
    <xdr:to>
      <xdr:col>98</xdr:col>
      <xdr:colOff>38100</xdr:colOff>
      <xdr:row>58</xdr:row>
      <xdr:rowOff>154175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9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145302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8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105508</xdr:rowOff>
    </xdr:from>
    <xdr:to>
      <xdr:col>116</xdr:col>
      <xdr:colOff>63500</xdr:colOff>
      <xdr:row>75</xdr:row>
      <xdr:rowOff>151391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964258"/>
          <a:ext cx="838200" cy="4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47787</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0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151391</xdr:rowOff>
    </xdr:from>
    <xdr:to>
      <xdr:col>111</xdr:col>
      <xdr:colOff>177800</xdr:colOff>
      <xdr:row>75</xdr:row>
      <xdr:rowOff>153329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010141"/>
          <a:ext cx="8890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23058</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21122</xdr:rowOff>
    </xdr:from>
    <xdr:to>
      <xdr:col>107</xdr:col>
      <xdr:colOff>50800</xdr:colOff>
      <xdr:row>75</xdr:row>
      <xdr:rowOff>153329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879872"/>
          <a:ext cx="889000" cy="1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20587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167241</xdr:rowOff>
    </xdr:from>
    <xdr:to>
      <xdr:col>102</xdr:col>
      <xdr:colOff>114300</xdr:colOff>
      <xdr:row>75</xdr:row>
      <xdr:rowOff>21122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854541"/>
          <a:ext cx="889000" cy="2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103639</xdr:rowOff>
    </xdr:from>
    <xdr:to>
      <xdr:col>102</xdr:col>
      <xdr:colOff>165100</xdr:colOff>
      <xdr:row>76</xdr:row>
      <xdr:rowOff>33790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24916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97162</xdr:rowOff>
    </xdr:from>
    <xdr:to>
      <xdr:col>98</xdr:col>
      <xdr:colOff>38100</xdr:colOff>
      <xdr:row>76</xdr:row>
      <xdr:rowOff>27313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18439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54708</xdr:rowOff>
    </xdr:from>
    <xdr:to>
      <xdr:col>116</xdr:col>
      <xdr:colOff>114300</xdr:colOff>
      <xdr:row>75</xdr:row>
      <xdr:rowOff>156308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1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77585</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6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100592</xdr:rowOff>
    </xdr:from>
    <xdr:to>
      <xdr:col>112</xdr:col>
      <xdr:colOff>38100</xdr:colOff>
      <xdr:row>76</xdr:row>
      <xdr:rowOff>30742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5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21868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5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102529</xdr:rowOff>
    </xdr:from>
    <xdr:to>
      <xdr:col>107</xdr:col>
      <xdr:colOff>101600</xdr:colOff>
      <xdr:row>76</xdr:row>
      <xdr:rowOff>32679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6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23806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5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141772</xdr:rowOff>
    </xdr:from>
    <xdr:to>
      <xdr:col>102</xdr:col>
      <xdr:colOff>165100</xdr:colOff>
      <xdr:row>75</xdr:row>
      <xdr:rowOff>71922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82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88449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0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116441</xdr:rowOff>
    </xdr:from>
    <xdr:to>
      <xdr:col>98</xdr:col>
      <xdr:colOff>38100</xdr:colOff>
      <xdr:row>75</xdr:row>
      <xdr:rowOff>46591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80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63118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57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ea"/>
              <a:ea typeface="+mn-ea"/>
              <a:cs typeface="+mn-cs"/>
            </a:rPr>
            <a:t>歳出決算総額は、住民一人当たり</a:t>
          </a:r>
          <a:r>
            <a:rPr kumimoji="1" lang="en-US" altLang="ja-JP" sz="900" b="0" i="0" baseline="0">
              <a:solidFill>
                <a:schemeClr val="dk1"/>
              </a:solidFill>
              <a:effectLst/>
              <a:latin typeface="+mn-ea"/>
              <a:ea typeface="+mn-ea"/>
              <a:cs typeface="+mn-cs"/>
            </a:rPr>
            <a:t>1,190,194</a:t>
          </a:r>
          <a:r>
            <a:rPr kumimoji="1" lang="ja-JP" altLang="ja-JP" sz="900" b="0" i="0" baseline="0">
              <a:solidFill>
                <a:schemeClr val="dk1"/>
              </a:solidFill>
              <a:effectLst/>
              <a:latin typeface="+mn-ea"/>
              <a:ea typeface="+mn-ea"/>
              <a:cs typeface="+mn-cs"/>
            </a:rPr>
            <a:t>円となっている。本町は２町合併により誕生した町であり、また、離島という地理的条件等により、類似団体と比較して住民一人当たりのコストは高い傾向にあることが推察される。以下に特徴的な要因を持つ費目を分析する。</a:t>
          </a:r>
          <a:endParaRPr lang="ja-JP" altLang="ja-JP" sz="900">
            <a:effectLst/>
            <a:latin typeface="+mn-ea"/>
            <a:ea typeface="+mn-ea"/>
          </a:endParaRPr>
        </a:p>
        <a:p>
          <a:pPr eaLnBrk="1" fontAlgn="auto" latinLnBrk="0" hangingPunct="1"/>
          <a:r>
            <a:rPr kumimoji="1" lang="ja-JP" altLang="en-US" sz="800" b="0" i="0" baseline="0">
              <a:solidFill>
                <a:schemeClr val="dk1"/>
              </a:solidFill>
              <a:effectLst/>
              <a:latin typeface="+mn-ea"/>
              <a:ea typeface="+mn-ea"/>
              <a:cs typeface="+mn-cs"/>
            </a:rPr>
            <a:t>　</a:t>
          </a:r>
          <a:r>
            <a:rPr kumimoji="1" lang="ja-JP" altLang="ja-JP" sz="800" b="0" i="0" baseline="0">
              <a:solidFill>
                <a:schemeClr val="dk1"/>
              </a:solidFill>
              <a:effectLst/>
              <a:latin typeface="+mn-ea"/>
              <a:ea typeface="+mn-ea"/>
              <a:cs typeface="+mn-cs"/>
            </a:rPr>
            <a:t>・人件費は、</a:t>
          </a:r>
          <a:r>
            <a:rPr kumimoji="1" lang="ja-JP" altLang="en-US" sz="800" b="0" i="0" baseline="0">
              <a:solidFill>
                <a:schemeClr val="dk1"/>
              </a:solidFill>
              <a:effectLst/>
              <a:latin typeface="+mn-ea"/>
              <a:ea typeface="+mn-ea"/>
              <a:cs typeface="+mn-cs"/>
            </a:rPr>
            <a:t>新規採用職員について、当該年度退職者数を見越して前年度退職者数より多く</a:t>
          </a:r>
          <a:r>
            <a:rPr kumimoji="1" lang="ja-JP" altLang="ja-JP" sz="800" b="0" i="0" baseline="0">
              <a:solidFill>
                <a:schemeClr val="dk1"/>
              </a:solidFill>
              <a:effectLst/>
              <a:latin typeface="+mn-ea"/>
              <a:ea typeface="+mn-ea"/>
              <a:cs typeface="+mn-cs"/>
            </a:rPr>
            <a:t>採用</a:t>
          </a:r>
          <a:r>
            <a:rPr kumimoji="1" lang="ja-JP" altLang="en-US" sz="800" b="0" i="0" baseline="0">
              <a:solidFill>
                <a:schemeClr val="dk1"/>
              </a:solidFill>
              <a:effectLst/>
              <a:latin typeface="+mn-ea"/>
              <a:ea typeface="+mn-ea"/>
              <a:cs typeface="+mn-cs"/>
            </a:rPr>
            <a:t>したことなどから</a:t>
          </a:r>
          <a:r>
            <a:rPr kumimoji="1" lang="ja-JP" altLang="ja-JP" sz="800" b="0" i="0" baseline="0">
              <a:solidFill>
                <a:schemeClr val="dk1"/>
              </a:solidFill>
              <a:effectLst/>
              <a:latin typeface="+mn-ea"/>
              <a:ea typeface="+mn-ea"/>
              <a:cs typeface="+mn-cs"/>
            </a:rPr>
            <a:t>住民一人当たりのコスト</a:t>
          </a:r>
          <a:r>
            <a:rPr kumimoji="1" lang="ja-JP" altLang="en-US" sz="800" b="0" i="0" baseline="0">
              <a:solidFill>
                <a:schemeClr val="dk1"/>
              </a:solidFill>
              <a:effectLst/>
              <a:latin typeface="+mn-ea"/>
              <a:ea typeface="+mn-ea"/>
              <a:cs typeface="+mn-cs"/>
            </a:rPr>
            <a:t>が</a:t>
          </a:r>
          <a:r>
            <a:rPr kumimoji="1" lang="ja-JP" altLang="ja-JP" sz="800" b="0" i="0" baseline="0">
              <a:solidFill>
                <a:schemeClr val="dk1"/>
              </a:solidFill>
              <a:effectLst/>
              <a:latin typeface="+mn-ea"/>
              <a:ea typeface="+mn-ea"/>
              <a:cs typeface="+mn-cs"/>
            </a:rPr>
            <a:t>増加する結果となった。また、本庁舎以外に６</a:t>
          </a:r>
          <a:r>
            <a:rPr kumimoji="1" lang="ja-JP" altLang="en-US" sz="800" b="0" i="0" baseline="0">
              <a:solidFill>
                <a:schemeClr val="dk1"/>
              </a:solidFill>
              <a:effectLst/>
              <a:latin typeface="+mn-ea"/>
              <a:ea typeface="+mn-ea"/>
              <a:cs typeface="+mn-cs"/>
            </a:rPr>
            <a:t>箇所の</a:t>
          </a:r>
          <a:r>
            <a:rPr kumimoji="1" lang="ja-JP" altLang="ja-JP" sz="800" b="0" i="0" baseline="0">
              <a:solidFill>
                <a:schemeClr val="dk1"/>
              </a:solidFill>
              <a:effectLst/>
              <a:latin typeface="+mn-ea"/>
              <a:ea typeface="+mn-ea"/>
              <a:cs typeface="+mn-cs"/>
            </a:rPr>
            <a:t>出張所を設置していることや福祉事務所を設置して生活保護業務を移管されていることなどにより類似団体より職員数</a:t>
          </a:r>
          <a:r>
            <a:rPr kumimoji="1" lang="ja-JP" altLang="en-US" sz="800" b="0" i="0" baseline="0">
              <a:solidFill>
                <a:schemeClr val="dk1"/>
              </a:solidFill>
              <a:effectLst/>
              <a:latin typeface="+mn-ea"/>
              <a:ea typeface="+mn-ea"/>
              <a:cs typeface="+mn-cs"/>
            </a:rPr>
            <a:t>が</a:t>
          </a:r>
          <a:r>
            <a:rPr kumimoji="1" lang="ja-JP" altLang="ja-JP" sz="800" b="0" i="0" baseline="0">
              <a:solidFill>
                <a:schemeClr val="dk1"/>
              </a:solidFill>
              <a:effectLst/>
              <a:latin typeface="+mn-ea"/>
              <a:ea typeface="+mn-ea"/>
              <a:cs typeface="+mn-cs"/>
            </a:rPr>
            <a:t>多くなっていることからコストは割高となっている。</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　・物件費については、</a:t>
          </a:r>
          <a:r>
            <a:rPr kumimoji="1" lang="ja-JP" altLang="en-US" sz="800" b="0" i="0" baseline="0">
              <a:solidFill>
                <a:schemeClr val="dk1"/>
              </a:solidFill>
              <a:effectLst/>
              <a:latin typeface="+mn-ea"/>
              <a:ea typeface="+mn-ea"/>
              <a:cs typeface="+mn-cs"/>
            </a:rPr>
            <a:t>離島であることから各種経費が割高となっていること</a:t>
          </a:r>
          <a:r>
            <a:rPr kumimoji="1" lang="ja-JP" altLang="ja-JP" sz="800" b="0" i="0" baseline="0">
              <a:solidFill>
                <a:schemeClr val="dk1"/>
              </a:solidFill>
              <a:effectLst/>
              <a:latin typeface="+mn-ea"/>
              <a:ea typeface="+mn-ea"/>
              <a:cs typeface="+mn-cs"/>
            </a:rPr>
            <a:t>や、ごみ・し尿処理施設において環境に配慮したリサイクル</a:t>
          </a:r>
          <a:r>
            <a:rPr kumimoji="1" lang="ja-JP" altLang="en-US" sz="800" b="0" i="0" baseline="0">
              <a:solidFill>
                <a:schemeClr val="dk1"/>
              </a:solidFill>
              <a:effectLst/>
              <a:latin typeface="+mn-ea"/>
              <a:ea typeface="+mn-ea"/>
              <a:cs typeface="+mn-cs"/>
            </a:rPr>
            <a:t>に要する</a:t>
          </a:r>
          <a:r>
            <a:rPr kumimoji="1" lang="ja-JP" altLang="ja-JP" sz="800" b="0" i="0" baseline="0">
              <a:solidFill>
                <a:schemeClr val="dk1"/>
              </a:solidFill>
              <a:effectLst/>
              <a:latin typeface="+mn-ea"/>
              <a:ea typeface="+mn-ea"/>
              <a:cs typeface="+mn-cs"/>
            </a:rPr>
            <a:t>費用</a:t>
          </a:r>
          <a:r>
            <a:rPr kumimoji="1" lang="en-US" altLang="ja-JP" sz="800" b="0" i="0" baseline="0">
              <a:solidFill>
                <a:schemeClr val="dk1"/>
              </a:solidFill>
              <a:effectLst/>
              <a:latin typeface="+mn-ea"/>
              <a:ea typeface="+mn-ea"/>
              <a:cs typeface="+mn-cs"/>
            </a:rPr>
            <a:t>(</a:t>
          </a:r>
          <a:r>
            <a:rPr kumimoji="1" lang="ja-JP" altLang="ja-JP" sz="800" b="0" i="0" baseline="0">
              <a:solidFill>
                <a:schemeClr val="dk1"/>
              </a:solidFill>
              <a:effectLst/>
              <a:latin typeface="+mn-ea"/>
              <a:ea typeface="+mn-ea"/>
              <a:cs typeface="+mn-cs"/>
            </a:rPr>
            <a:t>島外搬出費用含む</a:t>
          </a:r>
          <a:r>
            <a:rPr kumimoji="1" lang="en-US" altLang="ja-JP" sz="800" b="0" i="0" baseline="0">
              <a:solidFill>
                <a:schemeClr val="dk1"/>
              </a:solidFill>
              <a:effectLst/>
              <a:latin typeface="+mn-ea"/>
              <a:ea typeface="+mn-ea"/>
              <a:cs typeface="+mn-cs"/>
            </a:rPr>
            <a:t>)</a:t>
          </a:r>
          <a:r>
            <a:rPr kumimoji="1" lang="ja-JP" altLang="ja-JP" sz="800" b="0" i="0" baseline="0">
              <a:solidFill>
                <a:schemeClr val="dk1"/>
              </a:solidFill>
              <a:effectLst/>
              <a:latin typeface="+mn-ea"/>
              <a:ea typeface="+mn-ea"/>
              <a:cs typeface="+mn-cs"/>
            </a:rPr>
            <a:t>が多額であること、公共施設個別計画等に基づく公共施設の除却費用が影響するなどして高止まりの状況となっている。</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　・扶助費については、福祉事務所設置町であることから生活保護業務及び児童扶養手当支給事務等が影響して類似団体と比較すると突出している。また、</a:t>
          </a:r>
          <a:r>
            <a:rPr kumimoji="1" lang="ja-JP" altLang="en-US" sz="800" b="0" i="0" baseline="0">
              <a:solidFill>
                <a:schemeClr val="dk1"/>
              </a:solidFill>
              <a:effectLst/>
              <a:latin typeface="+mn-ea"/>
              <a:ea typeface="+mn-ea"/>
              <a:cs typeface="+mn-cs"/>
            </a:rPr>
            <a:t>生活保護扶助費について、新型コロナウイルス感染症が落ち着きをみせたことなどから医療機関の受診者が増え、医療扶助費の増加に伴って</a:t>
          </a:r>
          <a:r>
            <a:rPr kumimoji="1" lang="ja-JP" altLang="ja-JP" sz="800" b="0" i="0" baseline="0">
              <a:solidFill>
                <a:schemeClr val="dk1"/>
              </a:solidFill>
              <a:effectLst/>
              <a:latin typeface="+mn-ea"/>
              <a:ea typeface="+mn-ea"/>
              <a:cs typeface="+mn-cs"/>
            </a:rPr>
            <a:t>決算額</a:t>
          </a:r>
          <a:r>
            <a:rPr kumimoji="1" lang="ja-JP" altLang="en-US" sz="800" b="0" i="0" baseline="0">
              <a:solidFill>
                <a:schemeClr val="dk1"/>
              </a:solidFill>
              <a:effectLst/>
              <a:latin typeface="+mn-ea"/>
              <a:ea typeface="+mn-ea"/>
              <a:cs typeface="+mn-cs"/>
            </a:rPr>
            <a:t>も</a:t>
          </a:r>
          <a:r>
            <a:rPr kumimoji="1" lang="ja-JP" altLang="ja-JP" sz="800" b="0" i="0" baseline="0">
              <a:solidFill>
                <a:schemeClr val="dk1"/>
              </a:solidFill>
              <a:effectLst/>
              <a:latin typeface="+mn-ea"/>
              <a:ea typeface="+mn-ea"/>
              <a:cs typeface="+mn-cs"/>
            </a:rPr>
            <a:t>増加したことから住民一人当たりコストも上昇した。</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lt"/>
              <a:ea typeface="+mn-ea"/>
              <a:cs typeface="+mn-cs"/>
            </a:rPr>
            <a:t>　・普通建設事業費</a:t>
          </a:r>
          <a:r>
            <a:rPr kumimoji="1" lang="ja-JP" altLang="en-US" sz="800" b="0" i="0" baseline="0">
              <a:solidFill>
                <a:schemeClr val="dk1"/>
              </a:solidFill>
              <a:effectLst/>
              <a:latin typeface="+mn-lt"/>
              <a:ea typeface="+mn-ea"/>
              <a:cs typeface="+mn-cs"/>
            </a:rPr>
            <a:t>は</a:t>
          </a:r>
          <a:r>
            <a:rPr kumimoji="1" lang="ja-JP" altLang="ja-JP" sz="800" b="0" i="0" baseline="0">
              <a:solidFill>
                <a:schemeClr val="dk1"/>
              </a:solidFill>
              <a:effectLst/>
              <a:latin typeface="+mn-lt"/>
              <a:ea typeface="+mn-ea"/>
              <a:cs typeface="+mn-cs"/>
            </a:rPr>
            <a:t>増加が顕著となっているが、これは総務省の高度無線環境整備推進事業を活用して屋久島と口永良部島を結ぶ海底光ケーブルの整備を行った</a:t>
          </a:r>
          <a:r>
            <a:rPr kumimoji="1" lang="ja-JP" altLang="en-US" sz="800" b="0" i="0" baseline="0">
              <a:solidFill>
                <a:schemeClr val="dk1"/>
              </a:solidFill>
              <a:effectLst/>
              <a:latin typeface="+mn-lt"/>
              <a:ea typeface="+mn-ea"/>
              <a:cs typeface="+mn-cs"/>
            </a:rPr>
            <a:t>ことによるもので、この整備により離島の離島である口永良部島の通信環境は劇的に改善されたところである。財政健全化に配慮しつつ、今後も町民の生活環境の向上につながる整備等は計画的に実施することとしている。</a:t>
          </a:r>
          <a:endParaRPr kumimoji="1" lang="en-US" altLang="ja-JP" sz="800" b="0" i="0" baseline="0">
            <a:solidFill>
              <a:schemeClr val="dk1"/>
            </a:solidFill>
            <a:effectLst/>
            <a:latin typeface="+mn-ea"/>
            <a:ea typeface="+mn-ea"/>
            <a:cs typeface="+mn-cs"/>
          </a:endParaRPr>
        </a:p>
        <a:p>
          <a:pPr eaLnBrk="1" fontAlgn="auto" latinLnBrk="0" hangingPunct="1"/>
          <a:r>
            <a:rPr kumimoji="1" lang="ja-JP" altLang="ja-JP" sz="800" b="0" i="0" baseline="0">
              <a:solidFill>
                <a:schemeClr val="dk1"/>
              </a:solidFill>
              <a:effectLst/>
              <a:latin typeface="+mn-ea"/>
              <a:ea typeface="+mn-ea"/>
              <a:cs typeface="+mn-cs"/>
            </a:rPr>
            <a:t>　・災害復旧費については、離島でありさらに台風常襲地帯であることなどが影響して港湾施設が被災しやすく、近年は湯泊港の大規模な復旧工事を実施していることから高水準で推移している。台風や豪雨が激甚化・頻発化していることから今後も年度間の大きな増減や高水準での推移が予想される。</a:t>
          </a:r>
          <a:endParaRPr lang="ja-JP" altLang="ja-JP" sz="800">
            <a:effectLst/>
            <a:latin typeface="+mn-ea"/>
            <a:ea typeface="+mn-ea"/>
          </a:endParaRPr>
        </a:p>
        <a:p>
          <a:r>
            <a:rPr kumimoji="1" lang="ja-JP" altLang="ja-JP" sz="800" b="0" i="0" baseline="0">
              <a:solidFill>
                <a:schemeClr val="dk1"/>
              </a:solidFill>
              <a:effectLst/>
              <a:latin typeface="+mn-ea"/>
              <a:ea typeface="+mn-ea"/>
              <a:cs typeface="+mn-cs"/>
            </a:rPr>
            <a:t>　・公債費については、平成</a:t>
          </a:r>
          <a:r>
            <a:rPr kumimoji="1" lang="en-US" altLang="ja-JP" sz="800" b="0" i="0" baseline="0">
              <a:solidFill>
                <a:schemeClr val="dk1"/>
              </a:solidFill>
              <a:effectLst/>
              <a:latin typeface="+mn-ea"/>
              <a:ea typeface="+mn-ea"/>
              <a:cs typeface="+mn-cs"/>
            </a:rPr>
            <a:t>19</a:t>
          </a:r>
          <a:r>
            <a:rPr kumimoji="1" lang="ja-JP" altLang="ja-JP" sz="800" b="0" i="0" baseline="0">
              <a:solidFill>
                <a:schemeClr val="dk1"/>
              </a:solidFill>
              <a:effectLst/>
              <a:latin typeface="+mn-ea"/>
              <a:ea typeface="+mn-ea"/>
              <a:cs typeface="+mn-cs"/>
            </a:rPr>
            <a:t>年</a:t>
          </a:r>
          <a:r>
            <a:rPr kumimoji="1" lang="en-US" altLang="ja-JP" sz="800" b="0" i="0" baseline="0">
              <a:solidFill>
                <a:schemeClr val="dk1"/>
              </a:solidFill>
              <a:effectLst/>
              <a:latin typeface="+mn-ea"/>
              <a:ea typeface="+mn-ea"/>
              <a:cs typeface="+mn-cs"/>
            </a:rPr>
            <a:t>10</a:t>
          </a:r>
          <a:r>
            <a:rPr kumimoji="1" lang="ja-JP" altLang="ja-JP" sz="800" b="0" i="0" baseline="0">
              <a:solidFill>
                <a:schemeClr val="dk1"/>
              </a:solidFill>
              <a:effectLst/>
              <a:latin typeface="+mn-ea"/>
              <a:ea typeface="+mn-ea"/>
              <a:cs typeface="+mn-cs"/>
            </a:rPr>
            <a:t>月の２町合併時から</a:t>
          </a:r>
          <a:r>
            <a:rPr kumimoji="1" lang="ja-JP" altLang="en-US" sz="800" b="0" i="0" baseline="0">
              <a:solidFill>
                <a:schemeClr val="dk1"/>
              </a:solidFill>
              <a:effectLst/>
              <a:latin typeface="+mn-ea"/>
              <a:ea typeface="+mn-ea"/>
              <a:cs typeface="+mn-cs"/>
            </a:rPr>
            <a:t>事業の厳選などにより地方債の発行抑制に努めて年々減少傾向にある。</a:t>
          </a:r>
          <a:r>
            <a:rPr kumimoji="1" lang="ja-JP" altLang="ja-JP" sz="800" b="0" i="0" baseline="0">
              <a:solidFill>
                <a:schemeClr val="dk1"/>
              </a:solidFill>
              <a:effectLst/>
              <a:latin typeface="+mn-ea"/>
              <a:ea typeface="+mn-ea"/>
              <a:cs typeface="+mn-cs"/>
            </a:rPr>
            <a:t>令和</a:t>
          </a:r>
          <a:r>
            <a:rPr kumimoji="1" lang="ja-JP" altLang="en-US" sz="800" b="0" i="0" baseline="0">
              <a:solidFill>
                <a:schemeClr val="dk1"/>
              </a:solidFill>
              <a:effectLst/>
              <a:latin typeface="+mn-ea"/>
              <a:ea typeface="+mn-ea"/>
              <a:cs typeface="+mn-cs"/>
            </a:rPr>
            <a:t>４</a:t>
          </a:r>
          <a:r>
            <a:rPr kumimoji="1" lang="ja-JP" altLang="ja-JP" sz="800" b="0" i="0" baseline="0">
              <a:solidFill>
                <a:schemeClr val="dk1"/>
              </a:solidFill>
              <a:effectLst/>
              <a:latin typeface="+mn-ea"/>
              <a:ea typeface="+mn-ea"/>
              <a:cs typeface="+mn-cs"/>
            </a:rPr>
            <a:t>年度</a:t>
          </a:r>
          <a:r>
            <a:rPr kumimoji="1" lang="ja-JP" altLang="en-US" sz="800" b="0" i="0" baseline="0">
              <a:solidFill>
                <a:schemeClr val="dk1"/>
              </a:solidFill>
              <a:effectLst/>
              <a:latin typeface="+mn-ea"/>
              <a:ea typeface="+mn-ea"/>
              <a:cs typeface="+mn-cs"/>
            </a:rPr>
            <a:t>は本庁舎新築にかかる償還が始まったことなどから</a:t>
          </a:r>
          <a:r>
            <a:rPr kumimoji="1" lang="ja-JP" altLang="ja-JP" sz="800" b="0" i="0" baseline="0">
              <a:solidFill>
                <a:schemeClr val="dk1"/>
              </a:solidFill>
              <a:effectLst/>
              <a:latin typeface="+mn-ea"/>
              <a:ea typeface="+mn-ea"/>
              <a:cs typeface="+mn-cs"/>
            </a:rPr>
            <a:t>住民一人当たりのコストを</a:t>
          </a:r>
          <a:r>
            <a:rPr kumimoji="1" lang="ja-JP" altLang="en-US" sz="800" b="0" i="0" baseline="0">
              <a:solidFill>
                <a:schemeClr val="dk1"/>
              </a:solidFill>
              <a:effectLst/>
              <a:latin typeface="+mn-ea"/>
              <a:ea typeface="+mn-ea"/>
              <a:cs typeface="+mn-cs"/>
            </a:rPr>
            <a:t>増加</a:t>
          </a:r>
          <a:r>
            <a:rPr kumimoji="1" lang="ja-JP" altLang="ja-JP" sz="800" b="0" i="0" baseline="0">
              <a:solidFill>
                <a:schemeClr val="dk1"/>
              </a:solidFill>
              <a:effectLst/>
              <a:latin typeface="+mn-ea"/>
              <a:ea typeface="+mn-ea"/>
              <a:cs typeface="+mn-cs"/>
            </a:rPr>
            <a:t>させることとなった。</a:t>
          </a:r>
          <a:r>
            <a:rPr kumimoji="1" lang="ja-JP" altLang="en-US" sz="800" b="0" i="0" baseline="0">
              <a:solidFill>
                <a:schemeClr val="dk1"/>
              </a:solidFill>
              <a:effectLst/>
              <a:latin typeface="+mn-ea"/>
              <a:ea typeface="+mn-ea"/>
              <a:cs typeface="+mn-cs"/>
            </a:rPr>
            <a:t>今後も</a:t>
          </a:r>
          <a:r>
            <a:rPr kumimoji="1" lang="ja-JP" altLang="ja-JP" sz="800" b="0" i="0" baseline="0">
              <a:solidFill>
                <a:schemeClr val="dk1"/>
              </a:solidFill>
              <a:effectLst/>
              <a:latin typeface="+mn-ea"/>
              <a:ea typeface="+mn-ea"/>
              <a:cs typeface="+mn-cs"/>
            </a:rPr>
            <a:t>財政健全化</a:t>
          </a:r>
          <a:r>
            <a:rPr kumimoji="1" lang="ja-JP" altLang="en-US" sz="800" b="0" i="0" baseline="0">
              <a:solidFill>
                <a:schemeClr val="dk1"/>
              </a:solidFill>
              <a:effectLst/>
              <a:latin typeface="+mn-ea"/>
              <a:ea typeface="+mn-ea"/>
              <a:cs typeface="+mn-cs"/>
            </a:rPr>
            <a:t>に配慮しつつ、</a:t>
          </a:r>
          <a:r>
            <a:rPr kumimoji="1" lang="ja-JP" altLang="ja-JP" sz="800" b="0" i="0" baseline="0">
              <a:solidFill>
                <a:schemeClr val="dk1"/>
              </a:solidFill>
              <a:effectLst/>
              <a:latin typeface="+mn-ea"/>
              <a:ea typeface="+mn-ea"/>
              <a:cs typeface="+mn-cs"/>
            </a:rPr>
            <a:t>町勢発展</a:t>
          </a:r>
          <a:r>
            <a:rPr kumimoji="1" lang="ja-JP" altLang="en-US" sz="800" b="0" i="0" baseline="0">
              <a:solidFill>
                <a:schemeClr val="dk1"/>
              </a:solidFill>
              <a:effectLst/>
              <a:latin typeface="+mn-ea"/>
              <a:ea typeface="+mn-ea"/>
              <a:cs typeface="+mn-cs"/>
            </a:rPr>
            <a:t>との</a:t>
          </a:r>
          <a:r>
            <a:rPr kumimoji="1" lang="ja-JP" altLang="ja-JP" sz="800" b="0" i="0" baseline="0">
              <a:solidFill>
                <a:schemeClr val="dk1"/>
              </a:solidFill>
              <a:effectLst/>
              <a:latin typeface="+mn-ea"/>
              <a:ea typeface="+mn-ea"/>
              <a:cs typeface="+mn-cs"/>
            </a:rPr>
            <a:t>均衡を図りながら</a:t>
          </a:r>
          <a:r>
            <a:rPr kumimoji="1" lang="ja-JP" altLang="en-US" sz="800" b="0" i="0" baseline="0">
              <a:solidFill>
                <a:schemeClr val="dk1"/>
              </a:solidFill>
              <a:effectLst/>
              <a:latin typeface="+mn-ea"/>
              <a:ea typeface="+mn-ea"/>
              <a:cs typeface="+mn-cs"/>
            </a:rPr>
            <a:t>の財政運営に</a:t>
          </a:r>
          <a:r>
            <a:rPr kumimoji="1" lang="ja-JP" altLang="ja-JP" sz="800" b="0" i="0" baseline="0">
              <a:solidFill>
                <a:schemeClr val="dk1"/>
              </a:solidFill>
              <a:effectLst/>
              <a:latin typeface="+mn-ea"/>
              <a:ea typeface="+mn-ea"/>
              <a:cs typeface="+mn-cs"/>
            </a:rPr>
            <a:t>努めていくこととする。　</a:t>
          </a:r>
          <a:endParaRPr kumimoji="1" lang="ja-JP" altLang="en-US" sz="8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11,724
11,609
540.44
14,621,625
13,953,846
346,298
6,275,579
11,496,325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141986</xdr:rowOff>
    </xdr:from>
    <xdr:to>
      <xdr:col>24</xdr:col>
      <xdr:colOff>63500</xdr:colOff>
      <xdr:row>34</xdr:row>
      <xdr:rowOff>60452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99836"/>
          <a:ext cx="8382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23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60452</xdr:rowOff>
    </xdr:from>
    <xdr:to>
      <xdr:col>19</xdr:col>
      <xdr:colOff>177800</xdr:colOff>
      <xdr:row>34</xdr:row>
      <xdr:rowOff>141034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89752"/>
          <a:ext cx="889000" cy="8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105236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29</xdr:row>
      <xdr:rowOff>124841</xdr:rowOff>
    </xdr:from>
    <xdr:to>
      <xdr:col>15</xdr:col>
      <xdr:colOff>50800</xdr:colOff>
      <xdr:row>34</xdr:row>
      <xdr:rowOff>141034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096891"/>
          <a:ext cx="889000" cy="87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104855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124841</xdr:rowOff>
    </xdr:from>
    <xdr:to>
      <xdr:col>10</xdr:col>
      <xdr:colOff>114300</xdr:colOff>
      <xdr:row>34</xdr:row>
      <xdr:rowOff>35878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096891"/>
          <a:ext cx="889000" cy="76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81090</xdr:rowOff>
    </xdr:from>
    <xdr:to>
      <xdr:col>10</xdr:col>
      <xdr:colOff>165100</xdr:colOff>
      <xdr:row>36</xdr:row>
      <xdr:rowOff>11240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37418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91186</xdr:rowOff>
    </xdr:from>
    <xdr:to>
      <xdr:col>24</xdr:col>
      <xdr:colOff>114300</xdr:colOff>
      <xdr:row>34</xdr:row>
      <xdr:rowOff>21336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4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114063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0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9652</xdr:rowOff>
    </xdr:from>
    <xdr:to>
      <xdr:col>20</xdr:col>
      <xdr:colOff>38100</xdr:colOff>
      <xdr:row>34</xdr:row>
      <xdr:rowOff>111252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127779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1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90234</xdr:rowOff>
    </xdr:from>
    <xdr:to>
      <xdr:col>15</xdr:col>
      <xdr:colOff>101600</xdr:colOff>
      <xdr:row>35</xdr:row>
      <xdr:rowOff>20384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36911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9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74041</xdr:rowOff>
    </xdr:from>
    <xdr:to>
      <xdr:col>10</xdr:col>
      <xdr:colOff>165100</xdr:colOff>
      <xdr:row>30</xdr:row>
      <xdr:rowOff>4191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04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28</xdr:row>
      <xdr:rowOff>20718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48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156528</xdr:rowOff>
    </xdr:from>
    <xdr:to>
      <xdr:col>6</xdr:col>
      <xdr:colOff>38100</xdr:colOff>
      <xdr:row>34</xdr:row>
      <xdr:rowOff>86678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103205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8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600</xdr:rowOff>
    </xdr:from>
    <xdr:to>
      <xdr:col>24</xdr:col>
      <xdr:colOff>63500</xdr:colOff>
      <xdr:row>54</xdr:row>
      <xdr:rowOff>158621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087450"/>
          <a:ext cx="838200" cy="32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84691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85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36647</xdr:rowOff>
    </xdr:from>
    <xdr:to>
      <xdr:col>19</xdr:col>
      <xdr:colOff>177800</xdr:colOff>
      <xdr:row>54</xdr:row>
      <xdr:rowOff>158621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294947"/>
          <a:ext cx="889000" cy="12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22084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36647</xdr:rowOff>
    </xdr:from>
    <xdr:to>
      <xdr:col>15</xdr:col>
      <xdr:colOff>50800</xdr:colOff>
      <xdr:row>56</xdr:row>
      <xdr:rowOff>58641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294947"/>
          <a:ext cx="889000" cy="36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76677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50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139272</xdr:rowOff>
    </xdr:from>
    <xdr:to>
      <xdr:col>10</xdr:col>
      <xdr:colOff>114300</xdr:colOff>
      <xdr:row>56</xdr:row>
      <xdr:rowOff>58641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569022"/>
          <a:ext cx="889000" cy="9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159570</xdr:rowOff>
    </xdr:from>
    <xdr:to>
      <xdr:col>10</xdr:col>
      <xdr:colOff>165100</xdr:colOff>
      <xdr:row>57</xdr:row>
      <xdr:rowOff>89720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80847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5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20634</xdr:rowOff>
    </xdr:from>
    <xdr:to>
      <xdr:col>6</xdr:col>
      <xdr:colOff>38100</xdr:colOff>
      <xdr:row>57</xdr:row>
      <xdr:rowOff>122234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113361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88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121250</xdr:rowOff>
    </xdr:from>
    <xdr:to>
      <xdr:col>24</xdr:col>
      <xdr:colOff>114300</xdr:colOff>
      <xdr:row>53</xdr:row>
      <xdr:rowOff>51400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0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144127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8888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107821</xdr:rowOff>
    </xdr:from>
    <xdr:to>
      <xdr:col>20</xdr:col>
      <xdr:colOff>38100</xdr:colOff>
      <xdr:row>55</xdr:row>
      <xdr:rowOff>37971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6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54498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141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157297</xdr:rowOff>
    </xdr:from>
    <xdr:to>
      <xdr:col>15</xdr:col>
      <xdr:colOff>101600</xdr:colOff>
      <xdr:row>54</xdr:row>
      <xdr:rowOff>87447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24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103974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01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7841</xdr:rowOff>
    </xdr:from>
    <xdr:to>
      <xdr:col>10</xdr:col>
      <xdr:colOff>165100</xdr:colOff>
      <xdr:row>56</xdr:row>
      <xdr:rowOff>109441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0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125968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8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88472</xdr:rowOff>
    </xdr:from>
    <xdr:to>
      <xdr:col>6</xdr:col>
      <xdr:colOff>38100</xdr:colOff>
      <xdr:row>56</xdr:row>
      <xdr:rowOff>18622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1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35149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29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92852</xdr:rowOff>
    </xdr:from>
    <xdr:to>
      <xdr:col>24</xdr:col>
      <xdr:colOff>63500</xdr:colOff>
      <xdr:row>73</xdr:row>
      <xdr:rowOff>6045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437252"/>
          <a:ext cx="838200" cy="8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12623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92852</xdr:rowOff>
    </xdr:from>
    <xdr:to>
      <xdr:col>19</xdr:col>
      <xdr:colOff>177800</xdr:colOff>
      <xdr:row>74</xdr:row>
      <xdr:rowOff>75357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437252"/>
          <a:ext cx="889000" cy="32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77057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75357</xdr:rowOff>
    </xdr:from>
    <xdr:to>
      <xdr:col>15</xdr:col>
      <xdr:colOff>50800</xdr:colOff>
      <xdr:row>74</xdr:row>
      <xdr:rowOff>87869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62657"/>
          <a:ext cx="889000" cy="1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100954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3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87869</xdr:rowOff>
    </xdr:from>
    <xdr:to>
      <xdr:col>10</xdr:col>
      <xdr:colOff>114300</xdr:colOff>
      <xdr:row>75</xdr:row>
      <xdr:rowOff>1313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775169"/>
          <a:ext cx="889000" cy="8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75222</xdr:rowOff>
    </xdr:from>
    <xdr:to>
      <xdr:col>10</xdr:col>
      <xdr:colOff>165100</xdr:colOff>
      <xdr:row>77</xdr:row>
      <xdr:rowOff>5372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167949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117049</xdr:rowOff>
    </xdr:from>
    <xdr:to>
      <xdr:col>6</xdr:col>
      <xdr:colOff>38100</xdr:colOff>
      <xdr:row>77</xdr:row>
      <xdr:rowOff>47199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38326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126695</xdr:rowOff>
    </xdr:from>
    <xdr:to>
      <xdr:col>24</xdr:col>
      <xdr:colOff>114300</xdr:colOff>
      <xdr:row>73</xdr:row>
      <xdr:rowOff>56845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7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149572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2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42052</xdr:rowOff>
    </xdr:from>
    <xdr:to>
      <xdr:col>20</xdr:col>
      <xdr:colOff>38100</xdr:colOff>
      <xdr:row>72</xdr:row>
      <xdr:rowOff>143652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38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160179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161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24557</xdr:rowOff>
    </xdr:from>
    <xdr:to>
      <xdr:col>15</xdr:col>
      <xdr:colOff>101600</xdr:colOff>
      <xdr:row>74</xdr:row>
      <xdr:rowOff>126157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1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142684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8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37069</xdr:rowOff>
    </xdr:from>
    <xdr:to>
      <xdr:col>10</xdr:col>
      <xdr:colOff>165100</xdr:colOff>
      <xdr:row>74</xdr:row>
      <xdr:rowOff>138669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2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155196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9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121963</xdr:rowOff>
    </xdr:from>
    <xdr:to>
      <xdr:col>6</xdr:col>
      <xdr:colOff>38100</xdr:colOff>
      <xdr:row>75</xdr:row>
      <xdr:rowOff>52113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0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68640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8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83629</xdr:rowOff>
    </xdr:from>
    <xdr:to>
      <xdr:col>24</xdr:col>
      <xdr:colOff>63500</xdr:colOff>
      <xdr:row>95</xdr:row>
      <xdr:rowOff>108080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371379"/>
          <a:ext cx="838200" cy="2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93890</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53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108080</xdr:rowOff>
    </xdr:from>
    <xdr:to>
      <xdr:col>19</xdr:col>
      <xdr:colOff>177800</xdr:colOff>
      <xdr:row>95</xdr:row>
      <xdr:rowOff>165897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395830"/>
          <a:ext cx="889000" cy="5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42318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165573</xdr:rowOff>
    </xdr:from>
    <xdr:to>
      <xdr:col>15</xdr:col>
      <xdr:colOff>50800</xdr:colOff>
      <xdr:row>95</xdr:row>
      <xdr:rowOff>165897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453323"/>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74341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165573</xdr:rowOff>
    </xdr:from>
    <xdr:to>
      <xdr:col>10</xdr:col>
      <xdr:colOff>114300</xdr:colOff>
      <xdr:row>96</xdr:row>
      <xdr:rowOff>31393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53323"/>
          <a:ext cx="889000" cy="3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10613</xdr:rowOff>
    </xdr:from>
    <xdr:to>
      <xdr:col>10</xdr:col>
      <xdr:colOff>165100</xdr:colOff>
      <xdr:row>97</xdr:row>
      <xdr:rowOff>112213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103340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14990</xdr:rowOff>
    </xdr:from>
    <xdr:to>
      <xdr:col>6</xdr:col>
      <xdr:colOff>38100</xdr:colOff>
      <xdr:row>97</xdr:row>
      <xdr:rowOff>116590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107717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3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32829</xdr:rowOff>
    </xdr:from>
    <xdr:to>
      <xdr:col>24</xdr:col>
      <xdr:colOff>114300</xdr:colOff>
      <xdr:row>95</xdr:row>
      <xdr:rowOff>134429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3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55706</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17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57280</xdr:rowOff>
    </xdr:from>
    <xdr:to>
      <xdr:col>20</xdr:col>
      <xdr:colOff>38100</xdr:colOff>
      <xdr:row>95</xdr:row>
      <xdr:rowOff>158880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4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3957</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1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115097</xdr:rowOff>
    </xdr:from>
    <xdr:to>
      <xdr:col>15</xdr:col>
      <xdr:colOff>101600</xdr:colOff>
      <xdr:row>96</xdr:row>
      <xdr:rowOff>45247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0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61774</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17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114773</xdr:rowOff>
    </xdr:from>
    <xdr:to>
      <xdr:col>10</xdr:col>
      <xdr:colOff>165100</xdr:colOff>
      <xdr:row>96</xdr:row>
      <xdr:rowOff>44923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0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61450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1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152043</xdr:rowOff>
    </xdr:from>
    <xdr:to>
      <xdr:col>6</xdr:col>
      <xdr:colOff>38100</xdr:colOff>
      <xdr:row>96</xdr:row>
      <xdr:rowOff>82193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98720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21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98226</xdr:rowOff>
    </xdr:from>
    <xdr:to>
      <xdr:col>55</xdr:col>
      <xdr:colOff>0</xdr:colOff>
      <xdr:row>39</xdr:row>
      <xdr:rowOff>98552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84776"/>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7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98226</xdr:rowOff>
    </xdr:from>
    <xdr:to>
      <xdr:col>50</xdr:col>
      <xdr:colOff>114300</xdr:colOff>
      <xdr:row>39</xdr:row>
      <xdr:rowOff>98552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784776"/>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96646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97899</xdr:rowOff>
    </xdr:from>
    <xdr:to>
      <xdr:col>45</xdr:col>
      <xdr:colOff>177800</xdr:colOff>
      <xdr:row>39</xdr:row>
      <xdr:rowOff>98552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84449"/>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167185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97899</xdr:rowOff>
    </xdr:from>
    <xdr:to>
      <xdr:col>41</xdr:col>
      <xdr:colOff>50800</xdr:colOff>
      <xdr:row>39</xdr:row>
      <xdr:rowOff>98552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784449"/>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28484</xdr:rowOff>
    </xdr:from>
    <xdr:to>
      <xdr:col>41</xdr:col>
      <xdr:colOff>101600</xdr:colOff>
      <xdr:row>38</xdr:row>
      <xdr:rowOff>130084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146611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xdr:rowOff>
    </xdr:from>
    <xdr:to>
      <xdr:col>36</xdr:col>
      <xdr:colOff>165100</xdr:colOff>
      <xdr:row>38</xdr:row>
      <xdr:rowOff>102979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1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119506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9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47752</xdr:rowOff>
    </xdr:from>
    <xdr:to>
      <xdr:col>55</xdr:col>
      <xdr:colOff>50800</xdr:colOff>
      <xdr:row>39</xdr:row>
      <xdr:rowOff>149352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134129</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49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47426</xdr:rowOff>
    </xdr:from>
    <xdr:to>
      <xdr:col>50</xdr:col>
      <xdr:colOff>165100</xdr:colOff>
      <xdr:row>39</xdr:row>
      <xdr:rowOff>149026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140153</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47752</xdr:rowOff>
    </xdr:from>
    <xdr:to>
      <xdr:col>46</xdr:col>
      <xdr:colOff>38100</xdr:colOff>
      <xdr:row>39</xdr:row>
      <xdr:rowOff>149352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140479</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47099</xdr:rowOff>
    </xdr:from>
    <xdr:to>
      <xdr:col>41</xdr:col>
      <xdr:colOff>101600</xdr:colOff>
      <xdr:row>39</xdr:row>
      <xdr:rowOff>148699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139826</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47752</xdr:rowOff>
    </xdr:from>
    <xdr:to>
      <xdr:col>36</xdr:col>
      <xdr:colOff>165100</xdr:colOff>
      <xdr:row>39</xdr:row>
      <xdr:rowOff>149352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140479</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30262</xdr:rowOff>
    </xdr:from>
    <xdr:to>
      <xdr:col>55</xdr:col>
      <xdr:colOff>0</xdr:colOff>
      <xdr:row>55</xdr:row>
      <xdr:rowOff>133589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460012"/>
          <a:ext cx="8382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76601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49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133589</xdr:rowOff>
    </xdr:from>
    <xdr:to>
      <xdr:col>50</xdr:col>
      <xdr:colOff>114300</xdr:colOff>
      <xdr:row>56</xdr:row>
      <xdr:rowOff>52702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563339"/>
          <a:ext cx="889000" cy="9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27421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52702</xdr:rowOff>
    </xdr:from>
    <xdr:to>
      <xdr:col>45</xdr:col>
      <xdr:colOff>177800</xdr:colOff>
      <xdr:row>56</xdr:row>
      <xdr:rowOff>53808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653902"/>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23305</xdr:rowOff>
    </xdr:from>
    <xdr:to>
      <xdr:col>41</xdr:col>
      <xdr:colOff>50800</xdr:colOff>
      <xdr:row>56</xdr:row>
      <xdr:rowOff>53808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624505"/>
          <a:ext cx="889000" cy="3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116416</xdr:rowOff>
    </xdr:from>
    <xdr:to>
      <xdr:col>41</xdr:col>
      <xdr:colOff>101600</xdr:colOff>
      <xdr:row>58</xdr:row>
      <xdr:rowOff>46566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37693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118611</xdr:rowOff>
    </xdr:from>
    <xdr:to>
      <xdr:col>36</xdr:col>
      <xdr:colOff>165100</xdr:colOff>
      <xdr:row>58</xdr:row>
      <xdr:rowOff>48761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39888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150912</xdr:rowOff>
    </xdr:from>
    <xdr:to>
      <xdr:col>55</xdr:col>
      <xdr:colOff>50800</xdr:colOff>
      <xdr:row>55</xdr:row>
      <xdr:rowOff>81062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40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2339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26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82789</xdr:rowOff>
    </xdr:from>
    <xdr:to>
      <xdr:col>50</xdr:col>
      <xdr:colOff>165100</xdr:colOff>
      <xdr:row>56</xdr:row>
      <xdr:rowOff>12939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1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29466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28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1902</xdr:rowOff>
    </xdr:from>
    <xdr:to>
      <xdr:col>46</xdr:col>
      <xdr:colOff>38100</xdr:colOff>
      <xdr:row>56</xdr:row>
      <xdr:rowOff>103502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0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120029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37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3008</xdr:rowOff>
    </xdr:from>
    <xdr:to>
      <xdr:col>41</xdr:col>
      <xdr:colOff>101600</xdr:colOff>
      <xdr:row>56</xdr:row>
      <xdr:rowOff>104608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121135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3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143955</xdr:rowOff>
    </xdr:from>
    <xdr:to>
      <xdr:col>36</xdr:col>
      <xdr:colOff>165100</xdr:colOff>
      <xdr:row>56</xdr:row>
      <xdr:rowOff>74105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90632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4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27966</xdr:rowOff>
    </xdr:from>
    <xdr:to>
      <xdr:col>55</xdr:col>
      <xdr:colOff>0</xdr:colOff>
      <xdr:row>76</xdr:row>
      <xdr:rowOff>74549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058166"/>
          <a:ext cx="838200" cy="4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138955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6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50559</xdr:rowOff>
    </xdr:from>
    <xdr:to>
      <xdr:col>50</xdr:col>
      <xdr:colOff>114300</xdr:colOff>
      <xdr:row>76</xdr:row>
      <xdr:rowOff>74549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909309"/>
          <a:ext cx="889000" cy="19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94403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50559</xdr:rowOff>
    </xdr:from>
    <xdr:to>
      <xdr:col>45</xdr:col>
      <xdr:colOff>177800</xdr:colOff>
      <xdr:row>77</xdr:row>
      <xdr:rowOff>91478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909309"/>
          <a:ext cx="889000" cy="3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63123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91478</xdr:rowOff>
    </xdr:from>
    <xdr:to>
      <xdr:col>41</xdr:col>
      <xdr:colOff>50800</xdr:colOff>
      <xdr:row>77</xdr:row>
      <xdr:rowOff>121489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293128"/>
          <a:ext cx="889000" cy="3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98146</xdr:rowOff>
    </xdr:from>
    <xdr:to>
      <xdr:col>41</xdr:col>
      <xdr:colOff>101600</xdr:colOff>
      <xdr:row>78</xdr:row>
      <xdr:rowOff>28296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19423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141185</xdr:rowOff>
    </xdr:from>
    <xdr:to>
      <xdr:col>36</xdr:col>
      <xdr:colOff>165100</xdr:colOff>
      <xdr:row>78</xdr:row>
      <xdr:rowOff>71335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62462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148616</xdr:rowOff>
    </xdr:from>
    <xdr:to>
      <xdr:col>55</xdr:col>
      <xdr:colOff>50800</xdr:colOff>
      <xdr:row>76</xdr:row>
      <xdr:rowOff>78766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43</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5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23749</xdr:rowOff>
    </xdr:from>
    <xdr:to>
      <xdr:col>50</xdr:col>
      <xdr:colOff>165100</xdr:colOff>
      <xdr:row>76</xdr:row>
      <xdr:rowOff>125349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0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141876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82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171209</xdr:rowOff>
    </xdr:from>
    <xdr:to>
      <xdr:col>46</xdr:col>
      <xdr:colOff>38100</xdr:colOff>
      <xdr:row>75</xdr:row>
      <xdr:rowOff>101359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8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117886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3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40678</xdr:rowOff>
    </xdr:from>
    <xdr:to>
      <xdr:col>41</xdr:col>
      <xdr:colOff>101600</xdr:colOff>
      <xdr:row>77</xdr:row>
      <xdr:rowOff>142278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158805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01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70689</xdr:rowOff>
    </xdr:from>
    <xdr:to>
      <xdr:col>36</xdr:col>
      <xdr:colOff>165100</xdr:colOff>
      <xdr:row>78</xdr:row>
      <xdr:rowOff>839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17366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0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38294</xdr:rowOff>
    </xdr:from>
    <xdr:to>
      <xdr:col>55</xdr:col>
      <xdr:colOff>0</xdr:colOff>
      <xdr:row>96</xdr:row>
      <xdr:rowOff>109096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497494"/>
          <a:ext cx="838200" cy="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147690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263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77006</xdr:rowOff>
    </xdr:from>
    <xdr:to>
      <xdr:col>50</xdr:col>
      <xdr:colOff>114300</xdr:colOff>
      <xdr:row>96</xdr:row>
      <xdr:rowOff>109096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536206"/>
          <a:ext cx="889000" cy="3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88595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77006</xdr:rowOff>
    </xdr:from>
    <xdr:to>
      <xdr:col>45</xdr:col>
      <xdr:colOff>177800</xdr:colOff>
      <xdr:row>97</xdr:row>
      <xdr:rowOff>21520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536206"/>
          <a:ext cx="889000" cy="1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74816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1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5745</xdr:rowOff>
    </xdr:from>
    <xdr:to>
      <xdr:col>41</xdr:col>
      <xdr:colOff>50800</xdr:colOff>
      <xdr:row>97</xdr:row>
      <xdr:rowOff>21520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636395"/>
          <a:ext cx="889000" cy="1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162829</xdr:rowOff>
    </xdr:from>
    <xdr:to>
      <xdr:col>41</xdr:col>
      <xdr:colOff>101600</xdr:colOff>
      <xdr:row>96</xdr:row>
      <xdr:rowOff>92979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109506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150611</xdr:rowOff>
    </xdr:from>
    <xdr:to>
      <xdr:col>36</xdr:col>
      <xdr:colOff>165100</xdr:colOff>
      <xdr:row>96</xdr:row>
      <xdr:rowOff>80761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97288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158944</xdr:rowOff>
    </xdr:from>
    <xdr:to>
      <xdr:col>55</xdr:col>
      <xdr:colOff>50800</xdr:colOff>
      <xdr:row>96</xdr:row>
      <xdr:rowOff>89094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44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137371</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42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58296</xdr:rowOff>
    </xdr:from>
    <xdr:to>
      <xdr:col>50</xdr:col>
      <xdr:colOff>165100</xdr:colOff>
      <xdr:row>96</xdr:row>
      <xdr:rowOff>159896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5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151023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6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26206</xdr:rowOff>
    </xdr:from>
    <xdr:to>
      <xdr:col>46</xdr:col>
      <xdr:colOff>38100</xdr:colOff>
      <xdr:row>96</xdr:row>
      <xdr:rowOff>127806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8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118933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57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142170</xdr:rowOff>
    </xdr:from>
    <xdr:to>
      <xdr:col>41</xdr:col>
      <xdr:colOff>101600</xdr:colOff>
      <xdr:row>97</xdr:row>
      <xdr:rowOff>72320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63447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9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126395</xdr:rowOff>
    </xdr:from>
    <xdr:to>
      <xdr:col>36</xdr:col>
      <xdr:colOff>165100</xdr:colOff>
      <xdr:row>97</xdr:row>
      <xdr:rowOff>56545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58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47672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67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136712</xdr:rowOff>
    </xdr:from>
    <xdr:to>
      <xdr:col>85</xdr:col>
      <xdr:colOff>127000</xdr:colOff>
      <xdr:row>35</xdr:row>
      <xdr:rowOff>142117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137462"/>
          <a:ext cx="8382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96506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68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142117</xdr:rowOff>
    </xdr:from>
    <xdr:to>
      <xdr:col>81</xdr:col>
      <xdr:colOff>50800</xdr:colOff>
      <xdr:row>36</xdr:row>
      <xdr:rowOff>42316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142867"/>
          <a:ext cx="889000" cy="7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14912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2752</xdr:rowOff>
    </xdr:from>
    <xdr:to>
      <xdr:col>76</xdr:col>
      <xdr:colOff>114300</xdr:colOff>
      <xdr:row>36</xdr:row>
      <xdr:rowOff>42316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174952"/>
          <a:ext cx="889000" cy="3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129196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2752</xdr:rowOff>
    </xdr:from>
    <xdr:to>
      <xdr:col>71</xdr:col>
      <xdr:colOff>177800</xdr:colOff>
      <xdr:row>36</xdr:row>
      <xdr:rowOff>48864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174952"/>
          <a:ext cx="889000" cy="4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107237</xdr:rowOff>
    </xdr:from>
    <xdr:to>
      <xdr:col>72</xdr:col>
      <xdr:colOff>38100</xdr:colOff>
      <xdr:row>37</xdr:row>
      <xdr:rowOff>37387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28514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97962</xdr:rowOff>
    </xdr:from>
    <xdr:to>
      <xdr:col>67</xdr:col>
      <xdr:colOff>101600</xdr:colOff>
      <xdr:row>37</xdr:row>
      <xdr:rowOff>28112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19239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3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85912</xdr:rowOff>
    </xdr:from>
    <xdr:to>
      <xdr:col>85</xdr:col>
      <xdr:colOff>177800</xdr:colOff>
      <xdr:row>36</xdr:row>
      <xdr:rowOff>16062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08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108789</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93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91317</xdr:rowOff>
    </xdr:from>
    <xdr:to>
      <xdr:col>81</xdr:col>
      <xdr:colOff>101600</xdr:colOff>
      <xdr:row>36</xdr:row>
      <xdr:rowOff>21467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09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37994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86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162966</xdr:rowOff>
    </xdr:from>
    <xdr:to>
      <xdr:col>76</xdr:col>
      <xdr:colOff>165100</xdr:colOff>
      <xdr:row>36</xdr:row>
      <xdr:rowOff>93116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109643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93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123402</xdr:rowOff>
    </xdr:from>
    <xdr:to>
      <xdr:col>72</xdr:col>
      <xdr:colOff>38100</xdr:colOff>
      <xdr:row>36</xdr:row>
      <xdr:rowOff>53552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12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70079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89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169514</xdr:rowOff>
    </xdr:from>
    <xdr:to>
      <xdr:col>67</xdr:col>
      <xdr:colOff>101600</xdr:colOff>
      <xdr:row>36</xdr:row>
      <xdr:rowOff>99664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17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116191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94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76565</xdr:rowOff>
    </xdr:from>
    <xdr:to>
      <xdr:col>85</xdr:col>
      <xdr:colOff>127000</xdr:colOff>
      <xdr:row>56</xdr:row>
      <xdr:rowOff>94602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677765"/>
          <a:ext cx="838200" cy="1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91015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92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93921</xdr:rowOff>
    </xdr:from>
    <xdr:to>
      <xdr:col>81</xdr:col>
      <xdr:colOff>50800</xdr:colOff>
      <xdr:row>56</xdr:row>
      <xdr:rowOff>94602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695121"/>
          <a:ext cx="88900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36434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163251</xdr:rowOff>
    </xdr:from>
    <xdr:to>
      <xdr:col>76</xdr:col>
      <xdr:colOff>114300</xdr:colOff>
      <xdr:row>56</xdr:row>
      <xdr:rowOff>93921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593001"/>
          <a:ext cx="889000" cy="10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158337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163251</xdr:rowOff>
    </xdr:from>
    <xdr:to>
      <xdr:col>71</xdr:col>
      <xdr:colOff>177800</xdr:colOff>
      <xdr:row>56</xdr:row>
      <xdr:rowOff>104894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593001"/>
          <a:ext cx="889000" cy="11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98758</xdr:rowOff>
    </xdr:from>
    <xdr:to>
      <xdr:col>72</xdr:col>
      <xdr:colOff>38100</xdr:colOff>
      <xdr:row>57</xdr:row>
      <xdr:rowOff>28908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20035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7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141715</xdr:rowOff>
    </xdr:from>
    <xdr:to>
      <xdr:col>67</xdr:col>
      <xdr:colOff>101600</xdr:colOff>
      <xdr:row>57</xdr:row>
      <xdr:rowOff>71865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62992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8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25765</xdr:rowOff>
    </xdr:from>
    <xdr:to>
      <xdr:col>85</xdr:col>
      <xdr:colOff>177800</xdr:colOff>
      <xdr:row>56</xdr:row>
      <xdr:rowOff>127365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6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48642</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47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43802</xdr:rowOff>
    </xdr:from>
    <xdr:to>
      <xdr:col>81</xdr:col>
      <xdr:colOff>101600</xdr:colOff>
      <xdr:row>56</xdr:row>
      <xdr:rowOff>145402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64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161929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42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43121</xdr:rowOff>
    </xdr:from>
    <xdr:to>
      <xdr:col>76</xdr:col>
      <xdr:colOff>165100</xdr:colOff>
      <xdr:row>56</xdr:row>
      <xdr:rowOff>144721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64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161248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41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112451</xdr:rowOff>
    </xdr:from>
    <xdr:to>
      <xdr:col>72</xdr:col>
      <xdr:colOff>38100</xdr:colOff>
      <xdr:row>56</xdr:row>
      <xdr:rowOff>42601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5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59128</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31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54094</xdr:rowOff>
    </xdr:from>
    <xdr:to>
      <xdr:col>67</xdr:col>
      <xdr:colOff>101600</xdr:colOff>
      <xdr:row>56</xdr:row>
      <xdr:rowOff>155694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771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43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165836</xdr:rowOff>
    </xdr:from>
    <xdr:to>
      <xdr:col>85</xdr:col>
      <xdr:colOff>127000</xdr:colOff>
      <xdr:row>75</xdr:row>
      <xdr:rowOff>6483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2853136"/>
          <a:ext cx="8382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12368</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165836</xdr:rowOff>
    </xdr:from>
    <xdr:to>
      <xdr:col>81</xdr:col>
      <xdr:colOff>50800</xdr:colOff>
      <xdr:row>76</xdr:row>
      <xdr:rowOff>30087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2853136"/>
          <a:ext cx="889000" cy="20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126134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135280</xdr:rowOff>
    </xdr:from>
    <xdr:to>
      <xdr:col>76</xdr:col>
      <xdr:colOff>114300</xdr:colOff>
      <xdr:row>76</xdr:row>
      <xdr:rowOff>30087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2822580"/>
          <a:ext cx="889000" cy="23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157833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5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135280</xdr:rowOff>
    </xdr:from>
    <xdr:to>
      <xdr:col>71</xdr:col>
      <xdr:colOff>177800</xdr:colOff>
      <xdr:row>78</xdr:row>
      <xdr:rowOff>121317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2822580"/>
          <a:ext cx="889000" cy="67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40590</xdr:rowOff>
    </xdr:from>
    <xdr:to>
      <xdr:col>72</xdr:col>
      <xdr:colOff>38100</xdr:colOff>
      <xdr:row>78</xdr:row>
      <xdr:rowOff>142190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133317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50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75718</xdr:rowOff>
    </xdr:from>
    <xdr:to>
      <xdr:col>67</xdr:col>
      <xdr:colOff>101600</xdr:colOff>
      <xdr:row>79</xdr:row>
      <xdr:rowOff>5868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168445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127133</xdr:rowOff>
    </xdr:from>
    <xdr:to>
      <xdr:col>85</xdr:col>
      <xdr:colOff>177800</xdr:colOff>
      <xdr:row>75</xdr:row>
      <xdr:rowOff>57283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281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150010</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266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115036</xdr:rowOff>
    </xdr:from>
    <xdr:to>
      <xdr:col>81</xdr:col>
      <xdr:colOff>101600</xdr:colOff>
      <xdr:row>75</xdr:row>
      <xdr:rowOff>45186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28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61713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257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150737</xdr:rowOff>
    </xdr:from>
    <xdr:to>
      <xdr:col>76</xdr:col>
      <xdr:colOff>165100</xdr:colOff>
      <xdr:row>76</xdr:row>
      <xdr:rowOff>80887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0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97414</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27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84480</xdr:rowOff>
    </xdr:from>
    <xdr:to>
      <xdr:col>72</xdr:col>
      <xdr:colOff>38100</xdr:colOff>
      <xdr:row>75</xdr:row>
      <xdr:rowOff>14630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27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31157</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254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70517</xdr:rowOff>
    </xdr:from>
    <xdr:to>
      <xdr:col>67</xdr:col>
      <xdr:colOff>101600</xdr:colOff>
      <xdr:row>79</xdr:row>
      <xdr:rowOff>667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17194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2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51003</xdr:rowOff>
    </xdr:from>
    <xdr:to>
      <xdr:col>85</xdr:col>
      <xdr:colOff>127000</xdr:colOff>
      <xdr:row>94</xdr:row>
      <xdr:rowOff>103383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167303"/>
          <a:ext cx="838200" cy="5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5407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64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72515</xdr:rowOff>
    </xdr:from>
    <xdr:to>
      <xdr:col>81</xdr:col>
      <xdr:colOff>50800</xdr:colOff>
      <xdr:row>94</xdr:row>
      <xdr:rowOff>103383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188815"/>
          <a:ext cx="889000" cy="3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145043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0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125595</xdr:rowOff>
    </xdr:from>
    <xdr:to>
      <xdr:col>76</xdr:col>
      <xdr:colOff>114300</xdr:colOff>
      <xdr:row>94</xdr:row>
      <xdr:rowOff>72515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070445"/>
          <a:ext cx="889000" cy="1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159537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1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113548</xdr:rowOff>
    </xdr:from>
    <xdr:to>
      <xdr:col>71</xdr:col>
      <xdr:colOff>177800</xdr:colOff>
      <xdr:row>93</xdr:row>
      <xdr:rowOff>125595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058398"/>
          <a:ext cx="8890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96101</xdr:rowOff>
    </xdr:from>
    <xdr:to>
      <xdr:col>72</xdr:col>
      <xdr:colOff>38100</xdr:colOff>
      <xdr:row>97</xdr:row>
      <xdr:rowOff>26251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17378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109048</xdr:rowOff>
    </xdr:from>
    <xdr:to>
      <xdr:col>67</xdr:col>
      <xdr:colOff>101600</xdr:colOff>
      <xdr:row>97</xdr:row>
      <xdr:rowOff>39198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30325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203</xdr:rowOff>
    </xdr:from>
    <xdr:to>
      <xdr:col>85</xdr:col>
      <xdr:colOff>177800</xdr:colOff>
      <xdr:row>94</xdr:row>
      <xdr:rowOff>101803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1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23080</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9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52583</xdr:rowOff>
    </xdr:from>
    <xdr:to>
      <xdr:col>81</xdr:col>
      <xdr:colOff>101600</xdr:colOff>
      <xdr:row>94</xdr:row>
      <xdr:rowOff>154183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16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170710</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5944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21715</xdr:rowOff>
    </xdr:from>
    <xdr:to>
      <xdr:col>76</xdr:col>
      <xdr:colOff>165100</xdr:colOff>
      <xdr:row>94</xdr:row>
      <xdr:rowOff>123315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1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139842</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591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74795</xdr:rowOff>
    </xdr:from>
    <xdr:to>
      <xdr:col>72</xdr:col>
      <xdr:colOff>38100</xdr:colOff>
      <xdr:row>94</xdr:row>
      <xdr:rowOff>4945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01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21472</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5794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62748</xdr:rowOff>
    </xdr:from>
    <xdr:to>
      <xdr:col>67</xdr:col>
      <xdr:colOff>101600</xdr:colOff>
      <xdr:row>93</xdr:row>
      <xdr:rowOff>164348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00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9425</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578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171051</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171801"/>
          <a:ext cx="1269" cy="61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132931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19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117728</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94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171051</xdr:rowOff>
    </xdr:from>
    <xdr:to>
      <xdr:col>116</xdr:col>
      <xdr:colOff>152400</xdr:colOff>
      <xdr:row>35</xdr:row>
      <xdr:rowOff>171051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171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12990</xdr:rowOff>
    </xdr:from>
    <xdr:to>
      <xdr:col>116</xdr:col>
      <xdr:colOff>63500</xdr:colOff>
      <xdr:row>35</xdr:row>
      <xdr:rowOff>171051</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5327940"/>
          <a:ext cx="838200" cy="84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5932</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692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27505</xdr:rowOff>
    </xdr:from>
    <xdr:to>
      <xdr:col>116</xdr:col>
      <xdr:colOff>114300</xdr:colOff>
      <xdr:row>39</xdr:row>
      <xdr:rowOff>129105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12990</xdr:rowOff>
    </xdr:from>
    <xdr:to>
      <xdr:col>111</xdr:col>
      <xdr:colOff>177800</xdr:colOff>
      <xdr:row>38</xdr:row>
      <xdr:rowOff>147211</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0434300" y="5327940"/>
          <a:ext cx="889000" cy="133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10523</xdr:rowOff>
    </xdr:from>
    <xdr:to>
      <xdr:col>112</xdr:col>
      <xdr:colOff>38100</xdr:colOff>
      <xdr:row>39</xdr:row>
      <xdr:rowOff>112123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103250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78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147211</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19545300" y="6662311"/>
          <a:ext cx="889000" cy="12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33710</xdr:rowOff>
    </xdr:from>
    <xdr:to>
      <xdr:col>107</xdr:col>
      <xdr:colOff>101600</xdr:colOff>
      <xdr:row>39</xdr:row>
      <xdr:rowOff>135310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126437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812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101818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102568"/>
          <a:ext cx="889000" cy="68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11176</xdr:rowOff>
    </xdr:from>
    <xdr:to>
      <xdr:col>102</xdr:col>
      <xdr:colOff>165100</xdr:colOff>
      <xdr:row>38</xdr:row>
      <xdr:rowOff>112776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129303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14442</xdr:rowOff>
    </xdr:from>
    <xdr:to>
      <xdr:col>98</xdr:col>
      <xdr:colOff>38100</xdr:colOff>
      <xdr:row>39</xdr:row>
      <xdr:rowOff>116042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107169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79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120251</xdr:rowOff>
    </xdr:from>
    <xdr:to>
      <xdr:col>116</xdr:col>
      <xdr:colOff>114300</xdr:colOff>
      <xdr:row>36</xdr:row>
      <xdr:rowOff>50401</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12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73278</xdr:rowOff>
    </xdr:from>
    <xdr:ext cx="469744"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07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133640</xdr:rowOff>
    </xdr:from>
    <xdr:to>
      <xdr:col>112</xdr:col>
      <xdr:colOff>38100</xdr:colOff>
      <xdr:row>31</xdr:row>
      <xdr:rowOff>63790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52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80317</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088428" y="505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96411</xdr:rowOff>
    </xdr:from>
    <xdr:to>
      <xdr:col>107</xdr:col>
      <xdr:colOff>101600</xdr:colOff>
      <xdr:row>39</xdr:row>
      <xdr:rowOff>26561</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43088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386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51018</xdr:rowOff>
    </xdr:from>
    <xdr:to>
      <xdr:col>98</xdr:col>
      <xdr:colOff>38100</xdr:colOff>
      <xdr:row>35</xdr:row>
      <xdr:rowOff>152618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05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169145</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21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baseline="0">
              <a:solidFill>
                <a:schemeClr val="dk1"/>
              </a:solidFill>
              <a:effectLst/>
              <a:latin typeface="+mn-lt"/>
              <a:ea typeface="+mn-ea"/>
              <a:cs typeface="+mn-cs"/>
            </a:rPr>
            <a:t>・議会費について、</a:t>
          </a:r>
          <a:r>
            <a:rPr kumimoji="1" lang="ja-JP" altLang="ja-JP" sz="900" b="0" i="0" baseline="0">
              <a:solidFill>
                <a:schemeClr val="dk1"/>
              </a:solidFill>
              <a:effectLst/>
              <a:latin typeface="+mn-ea"/>
              <a:ea typeface="+mn-ea"/>
              <a:cs typeface="+mn-cs"/>
            </a:rPr>
            <a:t>議会は住民意思の反映や執行機関を監視する機能を担って</a:t>
          </a:r>
          <a:r>
            <a:rPr kumimoji="1" lang="ja-JP" altLang="en-US" sz="900" b="0" i="0" baseline="0">
              <a:solidFill>
                <a:schemeClr val="dk1"/>
              </a:solidFill>
              <a:effectLst/>
              <a:latin typeface="+mn-ea"/>
              <a:ea typeface="+mn-ea"/>
              <a:cs typeface="+mn-cs"/>
            </a:rPr>
            <a:t>おり、</a:t>
          </a:r>
          <a:r>
            <a:rPr kumimoji="1" lang="ja-JP" altLang="ja-JP" sz="900" b="0" i="0" baseline="0">
              <a:solidFill>
                <a:schemeClr val="dk1"/>
              </a:solidFill>
              <a:effectLst/>
              <a:latin typeface="+mn-lt"/>
              <a:ea typeface="+mn-ea"/>
              <a:cs typeface="+mn-cs"/>
            </a:rPr>
            <a:t>住民一人当たりのコスト</a:t>
          </a:r>
          <a:r>
            <a:rPr kumimoji="1" lang="ja-JP" altLang="en-US" sz="900" b="0" i="0" baseline="0">
              <a:solidFill>
                <a:schemeClr val="dk1"/>
              </a:solidFill>
              <a:effectLst/>
              <a:latin typeface="+mn-lt"/>
              <a:ea typeface="+mn-ea"/>
              <a:cs typeface="+mn-cs"/>
            </a:rPr>
            <a:t>で論じることは難しい面もあるが、議会費の大部分は人件費であることから、類似団体と比べて高止まっている点については議員報酬（議員定数）が影響している。</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ja-JP" sz="900" b="0" i="0" baseline="0">
              <a:solidFill>
                <a:schemeClr val="dk1"/>
              </a:solidFill>
              <a:effectLst/>
              <a:latin typeface="+mn-lt"/>
              <a:ea typeface="+mn-ea"/>
              <a:cs typeface="+mn-cs"/>
            </a:rPr>
            <a:t>・総務費</a:t>
          </a:r>
          <a:r>
            <a:rPr kumimoji="1" lang="ja-JP" altLang="en-US" sz="900" b="0" i="0" baseline="0">
              <a:solidFill>
                <a:schemeClr val="dk1"/>
              </a:solidFill>
              <a:effectLst/>
              <a:latin typeface="+mn-lt"/>
              <a:ea typeface="+mn-ea"/>
              <a:cs typeface="+mn-cs"/>
            </a:rPr>
            <a:t>の増加</a:t>
          </a:r>
          <a:r>
            <a:rPr kumimoji="1" lang="ja-JP" altLang="ja-JP" sz="900" b="0" i="0" baseline="0">
              <a:solidFill>
                <a:schemeClr val="dk1"/>
              </a:solidFill>
              <a:effectLst/>
              <a:latin typeface="+mn-lt"/>
              <a:ea typeface="+mn-ea"/>
              <a:cs typeface="+mn-cs"/>
            </a:rPr>
            <a:t>については、</a:t>
          </a:r>
          <a:r>
            <a:rPr kumimoji="1" lang="ja-JP" altLang="en-US" sz="900" b="0" i="0" baseline="0">
              <a:solidFill>
                <a:schemeClr val="dk1"/>
              </a:solidFill>
              <a:effectLst/>
              <a:latin typeface="+mn-lt"/>
              <a:ea typeface="+mn-ea"/>
              <a:cs typeface="+mn-cs"/>
            </a:rPr>
            <a:t>口永良部島の通信環境向上のために屋久島とを結ぶ海底光ケーブル整備事業の</a:t>
          </a:r>
          <a:r>
            <a:rPr kumimoji="1" lang="ja-JP" altLang="ja-JP" sz="900" b="0" i="0" baseline="0">
              <a:solidFill>
                <a:schemeClr val="dk1"/>
              </a:solidFill>
              <a:effectLst/>
              <a:latin typeface="+mn-lt"/>
              <a:ea typeface="+mn-ea"/>
              <a:cs typeface="+mn-cs"/>
            </a:rPr>
            <a:t>影響が大きく、</a:t>
          </a:r>
          <a:r>
            <a:rPr kumimoji="1" lang="ja-JP" altLang="en-US" sz="900" b="0" i="0" baseline="0">
              <a:solidFill>
                <a:schemeClr val="dk1"/>
              </a:solidFill>
              <a:effectLst/>
              <a:latin typeface="+mn-lt"/>
              <a:ea typeface="+mn-ea"/>
              <a:cs typeface="+mn-cs"/>
            </a:rPr>
            <a:t>また、老朽施設の統廃合による新築や、大規模改修などに備えて</a:t>
          </a:r>
          <a:r>
            <a:rPr kumimoji="1" lang="ja-JP" altLang="ja-JP" sz="900" b="0" i="0" baseline="0">
              <a:solidFill>
                <a:schemeClr val="dk1"/>
              </a:solidFill>
              <a:effectLst/>
              <a:latin typeface="+mn-lt"/>
              <a:ea typeface="+mn-ea"/>
              <a:cs typeface="+mn-cs"/>
            </a:rPr>
            <a:t>公共施設整備基金への積立て</a:t>
          </a:r>
          <a:r>
            <a:rPr kumimoji="1" lang="ja-JP" altLang="en-US" sz="900" b="0" i="0" baseline="0">
              <a:solidFill>
                <a:schemeClr val="dk1"/>
              </a:solidFill>
              <a:effectLst/>
              <a:latin typeface="+mn-lt"/>
              <a:ea typeface="+mn-ea"/>
              <a:cs typeface="+mn-cs"/>
            </a:rPr>
            <a:t>を行ったことなども</a:t>
          </a:r>
          <a:r>
            <a:rPr kumimoji="1" lang="ja-JP" altLang="ja-JP" sz="900" b="0" i="0" baseline="0">
              <a:solidFill>
                <a:schemeClr val="dk1"/>
              </a:solidFill>
              <a:effectLst/>
              <a:latin typeface="+mn-lt"/>
              <a:ea typeface="+mn-ea"/>
              <a:cs typeface="+mn-cs"/>
            </a:rPr>
            <a:t>住民一人当たりのコストを</a:t>
          </a:r>
          <a:r>
            <a:rPr kumimoji="1" lang="ja-JP" altLang="en-US" sz="900" b="0" i="0" baseline="0">
              <a:solidFill>
                <a:schemeClr val="dk1"/>
              </a:solidFill>
              <a:effectLst/>
              <a:latin typeface="+mn-lt"/>
              <a:ea typeface="+mn-ea"/>
              <a:cs typeface="+mn-cs"/>
            </a:rPr>
            <a:t>上昇</a:t>
          </a:r>
          <a:r>
            <a:rPr kumimoji="1" lang="ja-JP" altLang="ja-JP" sz="900" b="0" i="0" baseline="0">
              <a:solidFill>
                <a:schemeClr val="dk1"/>
              </a:solidFill>
              <a:effectLst/>
              <a:latin typeface="+mn-lt"/>
              <a:ea typeface="+mn-ea"/>
              <a:cs typeface="+mn-cs"/>
            </a:rPr>
            <a:t>させることとなった。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・民生費</a:t>
          </a:r>
          <a:r>
            <a:rPr kumimoji="1" lang="ja-JP" altLang="en-US" sz="900" b="0" i="0" baseline="0">
              <a:solidFill>
                <a:schemeClr val="dk1"/>
              </a:solidFill>
              <a:effectLst/>
              <a:latin typeface="+mn-lt"/>
              <a:ea typeface="+mn-ea"/>
              <a:cs typeface="+mn-cs"/>
            </a:rPr>
            <a:t>及び衛生費</a:t>
          </a:r>
          <a:r>
            <a:rPr kumimoji="1" lang="ja-JP" altLang="ja-JP" sz="900" b="0" i="0" baseline="0">
              <a:solidFill>
                <a:schemeClr val="dk1"/>
              </a:solidFill>
              <a:effectLst/>
              <a:latin typeface="+mn-lt"/>
              <a:ea typeface="+mn-ea"/>
              <a:cs typeface="+mn-cs"/>
            </a:rPr>
            <a:t>が類似団体平均に比べて高止まりしている要因は、</a:t>
          </a:r>
          <a:r>
            <a:rPr kumimoji="1" lang="ja-JP" altLang="en-US" sz="900" b="0" i="0" baseline="0">
              <a:solidFill>
                <a:schemeClr val="dk1"/>
              </a:solidFill>
              <a:effectLst/>
              <a:latin typeface="+mn-lt"/>
              <a:ea typeface="+mn-ea"/>
              <a:cs typeface="+mn-cs"/>
            </a:rPr>
            <a:t>平成</a:t>
          </a:r>
          <a:r>
            <a:rPr kumimoji="1" lang="en-US" altLang="ja-JP" sz="900" b="0" i="0" baseline="0">
              <a:solidFill>
                <a:schemeClr val="dk1"/>
              </a:solidFill>
              <a:effectLst/>
              <a:latin typeface="+mn-lt"/>
              <a:ea typeface="+mn-ea"/>
              <a:cs typeface="+mn-cs"/>
            </a:rPr>
            <a:t>19</a:t>
          </a:r>
          <a:r>
            <a:rPr kumimoji="1" lang="ja-JP" altLang="en-US" sz="900" b="0" i="0" baseline="0">
              <a:solidFill>
                <a:schemeClr val="dk1"/>
              </a:solidFill>
              <a:effectLst/>
              <a:latin typeface="+mn-lt"/>
              <a:ea typeface="+mn-ea"/>
              <a:cs typeface="+mn-cs"/>
            </a:rPr>
            <a:t>年</a:t>
          </a:r>
          <a:r>
            <a:rPr kumimoji="1" lang="en-US" altLang="ja-JP" sz="900" b="0" i="0" baseline="0">
              <a:solidFill>
                <a:schemeClr val="dk1"/>
              </a:solidFill>
              <a:effectLst/>
              <a:latin typeface="+mn-lt"/>
              <a:ea typeface="+mn-ea"/>
              <a:cs typeface="+mn-cs"/>
            </a:rPr>
            <a:t>10</a:t>
          </a:r>
          <a:r>
            <a:rPr kumimoji="1" lang="ja-JP" altLang="en-US" sz="900" b="0" i="0" baseline="0">
              <a:solidFill>
                <a:schemeClr val="dk1"/>
              </a:solidFill>
              <a:effectLst/>
              <a:latin typeface="+mn-lt"/>
              <a:ea typeface="+mn-ea"/>
              <a:cs typeface="+mn-cs"/>
            </a:rPr>
            <a:t>月の２町合併の際に</a:t>
          </a:r>
          <a:r>
            <a:rPr kumimoji="1" lang="ja-JP" altLang="ja-JP" sz="900" b="0" i="0" baseline="0">
              <a:solidFill>
                <a:schemeClr val="dk1"/>
              </a:solidFill>
              <a:effectLst/>
              <a:latin typeface="+mn-lt"/>
              <a:ea typeface="+mn-ea"/>
              <a:cs typeface="+mn-cs"/>
            </a:rPr>
            <a:t>福祉事務所</a:t>
          </a:r>
          <a:r>
            <a:rPr kumimoji="1" lang="ja-JP" altLang="en-US" sz="900" b="0" i="0" baseline="0">
              <a:solidFill>
                <a:schemeClr val="dk1"/>
              </a:solidFill>
              <a:effectLst/>
              <a:latin typeface="+mn-lt"/>
              <a:ea typeface="+mn-ea"/>
              <a:cs typeface="+mn-cs"/>
            </a:rPr>
            <a:t>を</a:t>
          </a:r>
          <a:r>
            <a:rPr kumimoji="1" lang="ja-JP" altLang="ja-JP" sz="900" b="0" i="0" baseline="0">
              <a:solidFill>
                <a:schemeClr val="dk1"/>
              </a:solidFill>
              <a:effectLst/>
              <a:latin typeface="+mn-lt"/>
              <a:ea typeface="+mn-ea"/>
              <a:cs typeface="+mn-cs"/>
            </a:rPr>
            <a:t>設置</a:t>
          </a:r>
          <a:r>
            <a:rPr kumimoji="1" lang="ja-JP" altLang="en-US" sz="900" b="0" i="0" baseline="0">
              <a:solidFill>
                <a:schemeClr val="dk1"/>
              </a:solidFill>
              <a:effectLst/>
              <a:latin typeface="+mn-lt"/>
              <a:ea typeface="+mn-ea"/>
              <a:cs typeface="+mn-cs"/>
            </a:rPr>
            <a:t>して</a:t>
          </a:r>
          <a:r>
            <a:rPr kumimoji="1" lang="ja-JP" altLang="ja-JP" sz="900" b="0" i="0" baseline="0">
              <a:solidFill>
                <a:schemeClr val="dk1"/>
              </a:solidFill>
              <a:effectLst/>
              <a:latin typeface="+mn-lt"/>
              <a:ea typeface="+mn-ea"/>
              <a:cs typeface="+mn-cs"/>
            </a:rPr>
            <a:t>生活保護業務等</a:t>
          </a:r>
          <a:r>
            <a:rPr kumimoji="1" lang="ja-JP" altLang="en-US" sz="900" b="0" i="0" baseline="0">
              <a:solidFill>
                <a:schemeClr val="dk1"/>
              </a:solidFill>
              <a:effectLst/>
              <a:latin typeface="+mn-lt"/>
              <a:ea typeface="+mn-ea"/>
              <a:cs typeface="+mn-cs"/>
            </a:rPr>
            <a:t>を</a:t>
          </a:r>
          <a:r>
            <a:rPr kumimoji="1" lang="ja-JP" altLang="ja-JP" sz="900" b="0" i="0" baseline="0">
              <a:solidFill>
                <a:schemeClr val="dk1"/>
              </a:solidFill>
              <a:effectLst/>
              <a:latin typeface="+mn-lt"/>
              <a:ea typeface="+mn-ea"/>
              <a:cs typeface="+mn-cs"/>
            </a:rPr>
            <a:t>町で</a:t>
          </a:r>
          <a:r>
            <a:rPr kumimoji="1" lang="ja-JP" altLang="en-US" sz="900" b="0" i="0" baseline="0">
              <a:solidFill>
                <a:schemeClr val="dk1"/>
              </a:solidFill>
              <a:effectLst/>
              <a:latin typeface="+mn-lt"/>
              <a:ea typeface="+mn-ea"/>
              <a:cs typeface="+mn-cs"/>
            </a:rPr>
            <a:t>実施している</a:t>
          </a:r>
          <a:r>
            <a:rPr kumimoji="1" lang="ja-JP" altLang="ja-JP" sz="900" b="0" i="0" baseline="0">
              <a:solidFill>
                <a:schemeClr val="dk1"/>
              </a:solidFill>
              <a:effectLst/>
              <a:latin typeface="+mn-lt"/>
              <a:ea typeface="+mn-ea"/>
              <a:cs typeface="+mn-cs"/>
            </a:rPr>
            <a:t>こと</a:t>
          </a:r>
          <a:r>
            <a:rPr kumimoji="1" lang="ja-JP" altLang="en-US" sz="900" b="0" i="0" baseline="0">
              <a:solidFill>
                <a:schemeClr val="dk1"/>
              </a:solidFill>
              <a:effectLst/>
              <a:latin typeface="+mn-lt"/>
              <a:ea typeface="+mn-ea"/>
              <a:cs typeface="+mn-cs"/>
            </a:rPr>
            <a:t>や、屋久島は</a:t>
          </a:r>
          <a:r>
            <a:rPr kumimoji="1" lang="ja-JP" altLang="ja-JP" sz="900" b="0" i="0" baseline="0">
              <a:solidFill>
                <a:schemeClr val="dk1"/>
              </a:solidFill>
              <a:effectLst/>
              <a:latin typeface="+mn-lt"/>
              <a:ea typeface="+mn-ea"/>
              <a:cs typeface="+mn-cs"/>
            </a:rPr>
            <a:t>世界自然遺産登録地であること</a:t>
          </a:r>
          <a:r>
            <a:rPr kumimoji="1" lang="ja-JP" altLang="en-US" sz="900" b="0" i="0" baseline="0">
              <a:solidFill>
                <a:schemeClr val="dk1"/>
              </a:solidFill>
              <a:effectLst/>
              <a:latin typeface="+mn-lt"/>
              <a:ea typeface="+mn-ea"/>
              <a:cs typeface="+mn-cs"/>
            </a:rPr>
            <a:t>から山岳部からのし尿搬出などの</a:t>
          </a:r>
          <a:r>
            <a:rPr kumimoji="1" lang="ja-JP" altLang="ja-JP" sz="900" b="0" i="0" baseline="0">
              <a:solidFill>
                <a:schemeClr val="dk1"/>
              </a:solidFill>
              <a:effectLst/>
              <a:latin typeface="+mn-lt"/>
              <a:ea typeface="+mn-ea"/>
              <a:cs typeface="+mn-cs"/>
            </a:rPr>
            <a:t>自然環境保全対策</a:t>
          </a:r>
          <a:r>
            <a:rPr kumimoji="1" lang="ja-JP" altLang="en-US" sz="900" b="0" i="0" baseline="0">
              <a:solidFill>
                <a:schemeClr val="dk1"/>
              </a:solidFill>
              <a:effectLst/>
              <a:latin typeface="+mn-lt"/>
              <a:ea typeface="+mn-ea"/>
              <a:cs typeface="+mn-cs"/>
            </a:rPr>
            <a:t>などに要する経費など、他の自治体と異なる要因等が影響している</a:t>
          </a:r>
          <a:r>
            <a:rPr kumimoji="1" lang="ja-JP" altLang="ja-JP" sz="900" b="0" i="0" baseline="0">
              <a:solidFill>
                <a:schemeClr val="dk1"/>
              </a:solidFill>
              <a:effectLst/>
              <a:latin typeface="+mn-lt"/>
              <a:ea typeface="+mn-ea"/>
              <a:cs typeface="+mn-cs"/>
            </a:rPr>
            <a:t>。</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・農林水産業費については、類似団体の</a:t>
          </a:r>
          <a:r>
            <a:rPr kumimoji="1" lang="ja-JP" altLang="en-US" sz="900" b="0" i="0" baseline="0">
              <a:solidFill>
                <a:schemeClr val="dk1"/>
              </a:solidFill>
              <a:effectLst/>
              <a:latin typeface="+mn-lt"/>
              <a:ea typeface="+mn-ea"/>
              <a:cs typeface="+mn-cs"/>
            </a:rPr>
            <a:t>３</a:t>
          </a:r>
          <a:r>
            <a:rPr kumimoji="1" lang="ja-JP" altLang="ja-JP" sz="900" b="0" i="0" baseline="0">
              <a:solidFill>
                <a:schemeClr val="dk1"/>
              </a:solidFill>
              <a:effectLst/>
              <a:latin typeface="+mn-lt"/>
              <a:ea typeface="+mn-ea"/>
              <a:cs typeface="+mn-cs"/>
            </a:rPr>
            <a:t>倍</a:t>
          </a:r>
          <a:r>
            <a:rPr kumimoji="1" lang="ja-JP" altLang="en-US" sz="900" b="0" i="0" baseline="0">
              <a:solidFill>
                <a:schemeClr val="dk1"/>
              </a:solidFill>
              <a:effectLst/>
              <a:latin typeface="+mn-lt"/>
              <a:ea typeface="+mn-ea"/>
              <a:cs typeface="+mn-cs"/>
            </a:rPr>
            <a:t>近く</a:t>
          </a:r>
          <a:r>
            <a:rPr kumimoji="1" lang="ja-JP" altLang="ja-JP" sz="900" b="0" i="0" baseline="0">
              <a:solidFill>
                <a:schemeClr val="dk1"/>
              </a:solidFill>
              <a:effectLst/>
              <a:latin typeface="+mn-lt"/>
              <a:ea typeface="+mn-ea"/>
              <a:cs typeface="+mn-cs"/>
            </a:rPr>
            <a:t>となっているが、これは離島である本町と本土の格差是正のために事業者の費用負担軽減策として林産品等の戦略産品の輸送費支援や農水産物の輸送コスト支援事業を実施していることや、</a:t>
          </a:r>
          <a:r>
            <a:rPr kumimoji="1" lang="ja-JP" altLang="en-US" sz="900" b="0" i="0" baseline="0">
              <a:solidFill>
                <a:schemeClr val="dk1"/>
              </a:solidFill>
              <a:effectLst/>
              <a:latin typeface="+mn-lt"/>
              <a:ea typeface="+mn-ea"/>
              <a:cs typeface="+mn-cs"/>
            </a:rPr>
            <a:t>令和４年度はコロナ感染症対策関連事業として林業・水産事業者への燃料費の助成や農業者への肥料・飼料の助成を実施したことなどが影響</a:t>
          </a:r>
          <a:r>
            <a:rPr kumimoji="1" lang="ja-JP" altLang="ja-JP" sz="900" b="0" i="0" baseline="0">
              <a:solidFill>
                <a:schemeClr val="dk1"/>
              </a:solidFill>
              <a:effectLst/>
              <a:latin typeface="+mn-lt"/>
              <a:ea typeface="+mn-ea"/>
              <a:cs typeface="+mn-cs"/>
            </a:rPr>
            <a:t>している。</a:t>
          </a:r>
          <a:endParaRPr lang="ja-JP" altLang="ja-JP" sz="900">
            <a:effectLst/>
          </a:endParaRPr>
        </a:p>
        <a:p>
          <a:pPr eaLnBrk="1" fontAlgn="auto" latinLnBrk="0" hangingPunct="1"/>
          <a:r>
            <a:rPr kumimoji="1" lang="ja-JP" altLang="en-US" sz="900" b="0" i="0" baseline="0">
              <a:solidFill>
                <a:schemeClr val="dk1"/>
              </a:solidFill>
              <a:effectLst/>
              <a:latin typeface="+mn-lt"/>
              <a:ea typeface="+mn-ea"/>
              <a:cs typeface="+mn-cs"/>
            </a:rPr>
            <a:t>・商工費が令和２年度から類似団体を大きく上回っているが、これはコロナ感染症対策関連の事業実施によるもので、消費喚起のために商品券の発行などを継続して委託実施していることなどによるものである</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消防費が類似団体に比べて高い傾向にあるのは、住民の居住区域が島の周囲沿岸部であり、消防・救急活動が非常に広範囲にわたることから消防分遣所を２箇所設置しているため、相応の人件費・物件費等（熊毛地区消防組合への負担金）が必要となることが要因となっている。</a:t>
          </a:r>
          <a:endParaRPr lang="ja-JP" altLang="ja-JP" sz="9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mn-lt"/>
              <a:ea typeface="+mn-ea"/>
              <a:cs typeface="+mn-cs"/>
            </a:rPr>
            <a:t>　</a:t>
          </a:r>
          <a:r>
            <a:rPr kumimoji="1" lang="ja-JP" altLang="ja-JP" sz="900" b="0" i="0" baseline="0">
              <a:solidFill>
                <a:schemeClr val="tx1"/>
              </a:solidFill>
              <a:effectLst/>
              <a:latin typeface="+mn-lt"/>
              <a:ea typeface="+mn-ea"/>
              <a:cs typeface="+mn-cs"/>
            </a:rPr>
            <a:t>平成</a:t>
          </a:r>
          <a:r>
            <a:rPr kumimoji="1" lang="en-US" altLang="ja-JP" sz="900" b="0" i="0" baseline="0">
              <a:solidFill>
                <a:schemeClr val="tx1"/>
              </a:solidFill>
              <a:effectLst/>
              <a:latin typeface="+mn-lt"/>
              <a:ea typeface="+mn-ea"/>
              <a:cs typeface="+mn-cs"/>
            </a:rPr>
            <a:t>19</a:t>
          </a:r>
          <a:r>
            <a:rPr kumimoji="1" lang="ja-JP" altLang="ja-JP" sz="900" b="0" i="0" baseline="0">
              <a:solidFill>
                <a:schemeClr val="tx1"/>
              </a:solidFill>
              <a:effectLst/>
              <a:latin typeface="+mn-lt"/>
              <a:ea typeface="+mn-ea"/>
              <a:cs typeface="+mn-cs"/>
            </a:rPr>
            <a:t>年</a:t>
          </a:r>
          <a:r>
            <a:rPr kumimoji="1" lang="en-US" altLang="ja-JP" sz="900" b="0" i="0" baseline="0">
              <a:solidFill>
                <a:schemeClr val="tx1"/>
              </a:solidFill>
              <a:effectLst/>
              <a:latin typeface="+mn-lt"/>
              <a:ea typeface="+mn-ea"/>
              <a:cs typeface="+mn-cs"/>
            </a:rPr>
            <a:t>10</a:t>
          </a:r>
          <a:r>
            <a:rPr kumimoji="1" lang="ja-JP" altLang="ja-JP" sz="900" b="0" i="0" baseline="0">
              <a:solidFill>
                <a:schemeClr val="tx1"/>
              </a:solidFill>
              <a:effectLst/>
              <a:latin typeface="+mn-lt"/>
              <a:ea typeface="+mn-ea"/>
              <a:cs typeface="+mn-cs"/>
            </a:rPr>
            <a:t>月の合併当時、財政調整基金残高は標準財政規模の</a:t>
          </a:r>
          <a:r>
            <a:rPr kumimoji="1" lang="en-US" altLang="ja-JP" sz="900" b="0" i="0" baseline="0">
              <a:solidFill>
                <a:schemeClr val="tx1"/>
              </a:solidFill>
              <a:effectLst/>
              <a:latin typeface="+mn-lt"/>
              <a:ea typeface="+mn-ea"/>
              <a:cs typeface="+mn-cs"/>
            </a:rPr>
            <a:t>5.3</a:t>
          </a:r>
          <a:r>
            <a:rPr kumimoji="1" lang="ja-JP" altLang="ja-JP" sz="900" b="0" i="0" baseline="0">
              <a:solidFill>
                <a:schemeClr val="tx1"/>
              </a:solidFill>
              <a:effectLst/>
              <a:latin typeface="+mn-lt"/>
              <a:ea typeface="+mn-ea"/>
              <a:cs typeface="+mn-cs"/>
            </a:rPr>
            <a:t>％程度であったが、</a:t>
          </a:r>
          <a:r>
            <a:rPr kumimoji="1" lang="ja-JP" altLang="en-US" sz="900" b="0" i="0" baseline="0">
              <a:solidFill>
                <a:schemeClr val="tx1"/>
              </a:solidFill>
              <a:effectLst/>
              <a:latin typeface="+mn-lt"/>
              <a:ea typeface="+mn-ea"/>
              <a:cs typeface="+mn-cs"/>
            </a:rPr>
            <a:t>財政健全化へ向けて取組みを進め、</a:t>
          </a:r>
          <a:r>
            <a:rPr kumimoji="1" lang="ja-JP" altLang="ja-JP" sz="900" b="0" i="0" baseline="0">
              <a:solidFill>
                <a:schemeClr val="tx1"/>
              </a:solidFill>
              <a:effectLst/>
              <a:latin typeface="+mn-lt"/>
              <a:ea typeface="+mn-ea"/>
              <a:cs typeface="+mn-cs"/>
            </a:rPr>
            <a:t>平成</a:t>
          </a:r>
          <a:r>
            <a:rPr kumimoji="1" lang="en-US" altLang="ja-JP" sz="900" b="0" i="0" baseline="0">
              <a:solidFill>
                <a:schemeClr val="tx1"/>
              </a:solidFill>
              <a:effectLst/>
              <a:latin typeface="+mn-lt"/>
              <a:ea typeface="+mn-ea"/>
              <a:cs typeface="+mn-cs"/>
            </a:rPr>
            <a:t>28</a:t>
          </a:r>
          <a:r>
            <a:rPr kumimoji="1" lang="ja-JP" altLang="ja-JP" sz="900" b="0" i="0" baseline="0">
              <a:solidFill>
                <a:schemeClr val="tx1"/>
              </a:solidFill>
              <a:effectLst/>
              <a:latin typeface="+mn-lt"/>
              <a:ea typeface="+mn-ea"/>
              <a:cs typeface="+mn-cs"/>
            </a:rPr>
            <a:t>年度に</a:t>
          </a:r>
          <a:r>
            <a:rPr kumimoji="1" lang="en-US" altLang="ja-JP" sz="900" b="0" i="0" baseline="0">
              <a:solidFill>
                <a:schemeClr val="tx1"/>
              </a:solidFill>
              <a:effectLst/>
              <a:latin typeface="+mn-lt"/>
              <a:ea typeface="+mn-ea"/>
              <a:cs typeface="+mn-cs"/>
            </a:rPr>
            <a:t>30</a:t>
          </a:r>
          <a:r>
            <a:rPr kumimoji="1" lang="ja-JP" altLang="ja-JP" sz="900" b="0" i="0" baseline="0">
              <a:solidFill>
                <a:schemeClr val="tx1"/>
              </a:solidFill>
              <a:effectLst/>
              <a:latin typeface="+mn-lt"/>
              <a:ea typeface="+mn-ea"/>
              <a:cs typeface="+mn-cs"/>
            </a:rPr>
            <a:t>％を超えるに至った。</a:t>
          </a:r>
          <a:r>
            <a:rPr kumimoji="1" lang="ja-JP" altLang="en-US" sz="900" b="0" i="0" baseline="0">
              <a:solidFill>
                <a:schemeClr val="tx1"/>
              </a:solidFill>
              <a:effectLst/>
              <a:latin typeface="+mn-lt"/>
              <a:ea typeface="+mn-ea"/>
              <a:cs typeface="+mn-cs"/>
            </a:rPr>
            <a:t>以降、</a:t>
          </a:r>
          <a:r>
            <a:rPr kumimoji="1" lang="en-US" altLang="ja-JP" sz="900" b="0" i="0" baseline="0">
              <a:solidFill>
                <a:schemeClr val="tx1"/>
              </a:solidFill>
              <a:effectLst/>
              <a:latin typeface="+mn-lt"/>
              <a:ea typeface="+mn-ea"/>
              <a:cs typeface="+mn-cs"/>
            </a:rPr>
            <a:t>30</a:t>
          </a:r>
          <a:r>
            <a:rPr kumimoji="1" lang="ja-JP" altLang="en-US" sz="900" b="0" i="0" baseline="0">
              <a:solidFill>
                <a:schemeClr val="tx1"/>
              </a:solidFill>
              <a:effectLst/>
              <a:latin typeface="+mn-lt"/>
              <a:ea typeface="+mn-ea"/>
              <a:cs typeface="+mn-cs"/>
            </a:rPr>
            <a:t>％以上を維持しており、</a:t>
          </a:r>
          <a:r>
            <a:rPr kumimoji="1" lang="ja-JP" altLang="ja-JP" sz="900" b="0" i="0" baseline="0">
              <a:solidFill>
                <a:schemeClr val="tx1"/>
              </a:solidFill>
              <a:effectLst/>
              <a:latin typeface="+mn-lt"/>
              <a:ea typeface="+mn-ea"/>
              <a:cs typeface="+mn-cs"/>
            </a:rPr>
            <a:t>今後も財政健全化と町勢発展とのバランスを図りながら、安定した財政運営に努め</a:t>
          </a:r>
          <a:r>
            <a:rPr kumimoji="1" lang="ja-JP" altLang="en-US" sz="900" b="0" i="0" baseline="0">
              <a:solidFill>
                <a:schemeClr val="tx1"/>
              </a:solidFill>
              <a:effectLst/>
              <a:latin typeface="+mn-lt"/>
              <a:ea typeface="+mn-ea"/>
              <a:cs typeface="+mn-cs"/>
            </a:rPr>
            <a:t>ていく</a:t>
          </a:r>
          <a:r>
            <a:rPr kumimoji="1" lang="ja-JP" altLang="ja-JP" sz="900" b="0" i="0" baseline="0">
              <a:solidFill>
                <a:schemeClr val="tx1"/>
              </a:solidFill>
              <a:effectLst/>
              <a:latin typeface="+mn-lt"/>
              <a:ea typeface="+mn-ea"/>
              <a:cs typeface="+mn-cs"/>
            </a:rPr>
            <a:t>。</a:t>
          </a:r>
          <a:endParaRPr lang="ja-JP" altLang="ja-JP" sz="900">
            <a:solidFill>
              <a:schemeClr val="tx1"/>
            </a:solidFill>
            <a:effectLst/>
          </a:endParaRPr>
        </a:p>
        <a:p>
          <a:pPr eaLnBrk="1" fontAlgn="auto" latinLnBrk="0" hangingPunct="1"/>
          <a:r>
            <a:rPr kumimoji="1" lang="ja-JP" altLang="ja-JP" sz="900" b="0" i="0" baseline="0">
              <a:solidFill>
                <a:srgbClr val="FF0000"/>
              </a:solidFill>
              <a:effectLst/>
              <a:latin typeface="+mn-lt"/>
              <a:ea typeface="+mn-ea"/>
              <a:cs typeface="+mn-cs"/>
            </a:rPr>
            <a:t>　</a:t>
          </a:r>
          <a:r>
            <a:rPr kumimoji="1" lang="ja-JP" altLang="ja-JP" sz="900" b="0" i="0" baseline="0">
              <a:solidFill>
                <a:schemeClr val="tx1"/>
              </a:solidFill>
              <a:effectLst/>
              <a:latin typeface="+mn-lt"/>
              <a:ea typeface="+mn-ea"/>
              <a:cs typeface="+mn-cs"/>
            </a:rPr>
            <a:t>実質収支</a:t>
          </a:r>
          <a:r>
            <a:rPr kumimoji="1" lang="ja-JP" altLang="en-US" sz="900" b="0" i="0" baseline="0">
              <a:solidFill>
                <a:schemeClr val="tx1"/>
              </a:solidFill>
              <a:effectLst/>
              <a:latin typeface="+mn-lt"/>
              <a:ea typeface="+mn-ea"/>
              <a:cs typeface="+mn-cs"/>
            </a:rPr>
            <a:t>額</a:t>
          </a:r>
          <a:r>
            <a:rPr kumimoji="1" lang="ja-JP" altLang="ja-JP" sz="900" b="0" i="0" baseline="0">
              <a:solidFill>
                <a:schemeClr val="tx1"/>
              </a:solidFill>
              <a:effectLst/>
              <a:latin typeface="+mn-lt"/>
              <a:ea typeface="+mn-ea"/>
              <a:cs typeface="+mn-cs"/>
            </a:rPr>
            <a:t>は、コロナ</a:t>
          </a:r>
          <a:r>
            <a:rPr kumimoji="1" lang="ja-JP" altLang="en-US" sz="900" b="0" i="0" baseline="0">
              <a:solidFill>
                <a:schemeClr val="tx1"/>
              </a:solidFill>
              <a:effectLst/>
              <a:latin typeface="+mn-lt"/>
              <a:ea typeface="+mn-ea"/>
              <a:cs typeface="+mn-cs"/>
            </a:rPr>
            <a:t>感染症の影響</a:t>
          </a:r>
          <a:r>
            <a:rPr kumimoji="1" lang="ja-JP" altLang="ja-JP" sz="900" b="0" i="0" baseline="0">
              <a:solidFill>
                <a:schemeClr val="tx1"/>
              </a:solidFill>
              <a:effectLst/>
              <a:latin typeface="+mn-lt"/>
              <a:ea typeface="+mn-ea"/>
              <a:cs typeface="+mn-cs"/>
            </a:rPr>
            <a:t>による物流の停滞</a:t>
          </a:r>
          <a:r>
            <a:rPr kumimoji="1" lang="ja-JP" altLang="en-US" sz="900" b="0" i="0" baseline="0">
              <a:solidFill>
                <a:schemeClr val="tx1"/>
              </a:solidFill>
              <a:effectLst/>
              <a:latin typeface="+mn-lt"/>
              <a:ea typeface="+mn-ea"/>
              <a:cs typeface="+mn-cs"/>
            </a:rPr>
            <a:t>などが緩和し、</a:t>
          </a:r>
          <a:r>
            <a:rPr kumimoji="1" lang="ja-JP" altLang="ja-JP" sz="900" b="0" i="0" baseline="0">
              <a:solidFill>
                <a:schemeClr val="tx1"/>
              </a:solidFill>
              <a:effectLst/>
              <a:latin typeface="+mn-lt"/>
              <a:ea typeface="+mn-ea"/>
              <a:cs typeface="+mn-cs"/>
            </a:rPr>
            <a:t>普通建設事業等にお</a:t>
          </a:r>
          <a:r>
            <a:rPr kumimoji="1" lang="ja-JP" altLang="en-US" sz="900" b="0" i="0" baseline="0">
              <a:solidFill>
                <a:schemeClr val="tx1"/>
              </a:solidFill>
              <a:effectLst/>
              <a:latin typeface="+mn-lt"/>
              <a:ea typeface="+mn-ea"/>
              <a:cs typeface="+mn-cs"/>
            </a:rPr>
            <a:t>ける</a:t>
          </a:r>
          <a:r>
            <a:rPr kumimoji="1" lang="ja-JP" altLang="ja-JP" sz="900" b="0" i="0" baseline="0">
              <a:solidFill>
                <a:schemeClr val="tx1"/>
              </a:solidFill>
              <a:effectLst/>
              <a:latin typeface="+mn-lt"/>
              <a:ea typeface="+mn-ea"/>
              <a:cs typeface="+mn-cs"/>
            </a:rPr>
            <a:t>繰越事業</a:t>
          </a:r>
          <a:r>
            <a:rPr kumimoji="1" lang="ja-JP" altLang="en-US" sz="900" b="0" i="0" baseline="0">
              <a:solidFill>
                <a:schemeClr val="tx1"/>
              </a:solidFill>
              <a:effectLst/>
              <a:latin typeface="+mn-lt"/>
              <a:ea typeface="+mn-ea"/>
              <a:cs typeface="+mn-cs"/>
            </a:rPr>
            <a:t>の減少が影響して</a:t>
          </a:r>
          <a:r>
            <a:rPr kumimoji="1" lang="en-US" altLang="ja-JP" sz="900" b="0" i="0" baseline="0">
              <a:solidFill>
                <a:schemeClr val="tx1"/>
              </a:solidFill>
              <a:effectLst/>
              <a:latin typeface="+mn-lt"/>
              <a:ea typeface="+mn-ea"/>
              <a:cs typeface="+mn-cs"/>
            </a:rPr>
            <a:t>1.93</a:t>
          </a:r>
          <a:r>
            <a:rPr kumimoji="1" lang="ja-JP" altLang="ja-JP" sz="900" b="0" i="0" baseline="0">
              <a:solidFill>
                <a:schemeClr val="tx1"/>
              </a:solidFill>
              <a:effectLst/>
              <a:latin typeface="+mn-lt"/>
              <a:ea typeface="+mn-ea"/>
              <a:cs typeface="+mn-cs"/>
            </a:rPr>
            <a:t>ポイント</a:t>
          </a:r>
          <a:r>
            <a:rPr kumimoji="1" lang="ja-JP" altLang="en-US" sz="900" b="0" i="0" baseline="0">
              <a:solidFill>
                <a:schemeClr val="tx1"/>
              </a:solidFill>
              <a:effectLst/>
              <a:latin typeface="+mn-lt"/>
              <a:ea typeface="+mn-ea"/>
              <a:cs typeface="+mn-cs"/>
            </a:rPr>
            <a:t>上昇</a:t>
          </a:r>
          <a:r>
            <a:rPr kumimoji="1" lang="ja-JP" altLang="ja-JP" sz="900" b="0" i="0" baseline="0">
              <a:solidFill>
                <a:schemeClr val="tx1"/>
              </a:solidFill>
              <a:effectLst/>
              <a:latin typeface="+mn-lt"/>
              <a:ea typeface="+mn-ea"/>
              <a:cs typeface="+mn-cs"/>
            </a:rPr>
            <a:t>した。望ましいとされる</a:t>
          </a:r>
          <a:r>
            <a:rPr kumimoji="1" lang="en-US" altLang="ja-JP" sz="900" b="0" i="0" baseline="0">
              <a:solidFill>
                <a:schemeClr val="tx1"/>
              </a:solidFill>
              <a:effectLst/>
              <a:latin typeface="+mn-lt"/>
              <a:ea typeface="+mn-ea"/>
              <a:cs typeface="+mn-cs"/>
            </a:rPr>
            <a:t>3</a:t>
          </a:r>
          <a:r>
            <a:rPr kumimoji="1" lang="ja-JP" altLang="ja-JP" sz="900" b="0" i="0" baseline="0">
              <a:solidFill>
                <a:schemeClr val="tx1"/>
              </a:solidFill>
              <a:effectLst/>
              <a:latin typeface="+mn-lt"/>
              <a:ea typeface="+mn-ea"/>
              <a:cs typeface="+mn-cs"/>
            </a:rPr>
            <a:t>～</a:t>
          </a:r>
          <a:r>
            <a:rPr kumimoji="1" lang="en-US" altLang="ja-JP" sz="900" b="0" i="0" baseline="0">
              <a:solidFill>
                <a:schemeClr val="tx1"/>
              </a:solidFill>
              <a:effectLst/>
              <a:latin typeface="+mn-lt"/>
              <a:ea typeface="+mn-ea"/>
              <a:cs typeface="+mn-cs"/>
            </a:rPr>
            <a:t>5</a:t>
          </a:r>
          <a:r>
            <a:rPr kumimoji="1" lang="ja-JP" altLang="ja-JP" sz="900" b="0" i="0" baseline="0">
              <a:solidFill>
                <a:schemeClr val="tx1"/>
              </a:solidFill>
              <a:effectLst/>
              <a:latin typeface="+mn-lt"/>
              <a:ea typeface="+mn-ea"/>
              <a:cs typeface="+mn-cs"/>
            </a:rPr>
            <a:t>％程度の範囲内にあることから今後も大きな年度間のばらつきが生じないよう健全な財政運営に努めることとする。</a:t>
          </a:r>
          <a:endParaRPr lang="ja-JP" altLang="ja-JP" sz="900">
            <a:solidFill>
              <a:schemeClr val="tx1"/>
            </a:solidFill>
            <a:effectLst/>
          </a:endParaRPr>
        </a:p>
        <a:p>
          <a:pPr eaLnBrk="1" fontAlgn="auto" latinLnBrk="0" hangingPunct="1"/>
          <a:r>
            <a:rPr kumimoji="1" lang="ja-JP" altLang="ja-JP" sz="900" b="0" i="0" baseline="0">
              <a:solidFill>
                <a:srgbClr val="FF0000"/>
              </a:solidFill>
              <a:effectLst/>
              <a:latin typeface="+mn-lt"/>
              <a:ea typeface="+mn-ea"/>
              <a:cs typeface="+mn-cs"/>
            </a:rPr>
            <a:t>　</a:t>
          </a:r>
          <a:r>
            <a:rPr kumimoji="1" lang="ja-JP" altLang="ja-JP" sz="900" b="0" i="0" baseline="0">
              <a:solidFill>
                <a:schemeClr val="tx1"/>
              </a:solidFill>
              <a:effectLst/>
              <a:latin typeface="+mn-lt"/>
              <a:ea typeface="+mn-ea"/>
              <a:cs typeface="+mn-cs"/>
            </a:rPr>
            <a:t>実質単年度収支は、</a:t>
          </a:r>
          <a:r>
            <a:rPr kumimoji="1" lang="ja-JP" altLang="en-US" sz="900" b="0" i="0" baseline="0">
              <a:solidFill>
                <a:schemeClr val="tx1"/>
              </a:solidFill>
              <a:effectLst/>
              <a:latin typeface="+mn-lt"/>
              <a:ea typeface="+mn-ea"/>
              <a:cs typeface="+mn-cs"/>
            </a:rPr>
            <a:t>単年度収支がプラスであり、また、</a:t>
          </a:r>
          <a:r>
            <a:rPr kumimoji="1" lang="ja-JP" altLang="ja-JP" sz="900" b="0" i="0" baseline="0">
              <a:solidFill>
                <a:schemeClr val="tx1"/>
              </a:solidFill>
              <a:effectLst/>
              <a:latin typeface="+mn-lt"/>
              <a:ea typeface="+mn-ea"/>
              <a:cs typeface="+mn-cs"/>
            </a:rPr>
            <a:t>財政調整基金</a:t>
          </a:r>
          <a:r>
            <a:rPr kumimoji="1" lang="ja-JP" altLang="en-US" sz="900" b="0" i="0" baseline="0">
              <a:solidFill>
                <a:schemeClr val="tx1"/>
              </a:solidFill>
              <a:effectLst/>
              <a:latin typeface="+mn-lt"/>
              <a:ea typeface="+mn-ea"/>
              <a:cs typeface="+mn-cs"/>
            </a:rPr>
            <a:t>の積立て及び取崩しについても突発的な事案もなく、概ね予定どおりの調整が可能となったことから</a:t>
          </a:r>
          <a:r>
            <a:rPr kumimoji="1" lang="en-US" altLang="ja-JP" sz="900" b="0" i="0" baseline="0">
              <a:solidFill>
                <a:schemeClr val="tx1"/>
              </a:solidFill>
              <a:effectLst/>
              <a:latin typeface="+mn-lt"/>
              <a:ea typeface="+mn-ea"/>
              <a:cs typeface="+mn-cs"/>
            </a:rPr>
            <a:t>1.35</a:t>
          </a:r>
          <a:r>
            <a:rPr kumimoji="1" lang="ja-JP"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となった</a:t>
          </a:r>
          <a:r>
            <a:rPr kumimoji="1" lang="ja-JP"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計画的な予算執行の周知徹底等により</a:t>
          </a:r>
          <a:r>
            <a:rPr kumimoji="1" lang="ja-JP"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過度な増減を及ぼさないよう適切な財政運営に</a:t>
          </a:r>
          <a:r>
            <a:rPr kumimoji="1" lang="ja-JP" altLang="ja-JP" sz="900" b="0" i="0" baseline="0">
              <a:solidFill>
                <a:schemeClr val="tx1"/>
              </a:solidFill>
              <a:effectLst/>
              <a:latin typeface="+mn-lt"/>
              <a:ea typeface="+mn-ea"/>
              <a:cs typeface="+mn-cs"/>
            </a:rPr>
            <a:t>心がける。</a:t>
          </a:r>
          <a:endParaRPr lang="ja-JP" altLang="ja-JP" sz="9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特別会計事業のうち、上水道事業（屋久島内の簡易水道事業が移行）、農業集落排水事業及び船舶事業</a:t>
          </a:r>
          <a:r>
            <a:rPr kumimoji="1" lang="ja-JP" altLang="en-US" sz="1050" b="0" i="0" baseline="0">
              <a:solidFill>
                <a:schemeClr val="dk1"/>
              </a:solidFill>
              <a:effectLst/>
              <a:latin typeface="+mn-lt"/>
              <a:ea typeface="+mn-ea"/>
              <a:cs typeface="+mn-cs"/>
            </a:rPr>
            <a:t>は公営企業会計</a:t>
          </a:r>
          <a:r>
            <a:rPr kumimoji="1" lang="ja-JP" altLang="ja-JP" sz="1050" b="0" i="0" baseline="0">
              <a:solidFill>
                <a:schemeClr val="dk1"/>
              </a:solidFill>
              <a:effectLst/>
              <a:latin typeface="+mn-lt"/>
              <a:ea typeface="+mn-ea"/>
              <a:cs typeface="+mn-cs"/>
            </a:rPr>
            <a:t>を</a:t>
          </a:r>
          <a:r>
            <a:rPr kumimoji="1" lang="ja-JP" altLang="en-US" sz="1050" b="0" i="0" baseline="0">
              <a:solidFill>
                <a:schemeClr val="dk1"/>
              </a:solidFill>
              <a:effectLst/>
              <a:latin typeface="+mn-lt"/>
              <a:ea typeface="+mn-ea"/>
              <a:cs typeface="+mn-cs"/>
            </a:rPr>
            <a:t>導入</a:t>
          </a:r>
          <a:r>
            <a:rPr kumimoji="1" lang="ja-JP" altLang="ja-JP" sz="1050" b="0" i="0" baseline="0">
              <a:solidFill>
                <a:schemeClr val="dk1"/>
              </a:solidFill>
              <a:effectLst/>
              <a:latin typeface="+mn-lt"/>
              <a:ea typeface="+mn-ea"/>
              <a:cs typeface="+mn-cs"/>
            </a:rPr>
            <a:t>して</a:t>
          </a:r>
          <a:r>
            <a:rPr kumimoji="1" lang="ja-JP" altLang="en-US" sz="1050" b="0" i="0" baseline="0">
              <a:solidFill>
                <a:schemeClr val="dk1"/>
              </a:solidFill>
              <a:effectLst/>
              <a:latin typeface="+mn-lt"/>
              <a:ea typeface="+mn-ea"/>
              <a:cs typeface="+mn-cs"/>
            </a:rPr>
            <a:t>３</a:t>
          </a:r>
          <a:r>
            <a:rPr kumimoji="1" lang="ja-JP" altLang="ja-JP" sz="1050" b="0" i="0" baseline="0">
              <a:solidFill>
                <a:schemeClr val="dk1"/>
              </a:solidFill>
              <a:effectLst/>
              <a:latin typeface="+mn-lt"/>
              <a:ea typeface="+mn-ea"/>
              <a:cs typeface="+mn-cs"/>
            </a:rPr>
            <a:t>年目</a:t>
          </a:r>
          <a:r>
            <a:rPr kumimoji="1" lang="ja-JP" altLang="en-US" sz="1050" b="0" i="0" baseline="0">
              <a:solidFill>
                <a:schemeClr val="dk1"/>
              </a:solidFill>
              <a:effectLst/>
              <a:latin typeface="+mn-lt"/>
              <a:ea typeface="+mn-ea"/>
              <a:cs typeface="+mn-cs"/>
            </a:rPr>
            <a:t>を迎えた</a:t>
          </a:r>
          <a:r>
            <a:rPr kumimoji="1" lang="ja-JP" altLang="ja-JP" sz="1050" b="0" i="0" baseline="0">
              <a:solidFill>
                <a:schemeClr val="dk1"/>
              </a:solidFill>
              <a:effectLst/>
              <a:latin typeface="+mn-lt"/>
              <a:ea typeface="+mn-ea"/>
              <a:cs typeface="+mn-cs"/>
            </a:rPr>
            <a:t>。公営企業会計</a:t>
          </a:r>
          <a:r>
            <a:rPr kumimoji="1" lang="ja-JP" altLang="en-US" sz="1050" b="0" i="0" baseline="0">
              <a:solidFill>
                <a:schemeClr val="dk1"/>
              </a:solidFill>
              <a:effectLst/>
              <a:latin typeface="+mn-lt"/>
              <a:ea typeface="+mn-ea"/>
              <a:cs typeface="+mn-cs"/>
            </a:rPr>
            <a:t>に</a:t>
          </a:r>
          <a:r>
            <a:rPr kumimoji="1" lang="ja-JP" altLang="ja-JP" sz="1050" b="0" i="0" baseline="0">
              <a:solidFill>
                <a:schemeClr val="dk1"/>
              </a:solidFill>
              <a:effectLst/>
              <a:latin typeface="+mn-lt"/>
              <a:ea typeface="+mn-ea"/>
              <a:cs typeface="+mn-cs"/>
            </a:rPr>
            <a:t>移行した各</a:t>
          </a:r>
          <a:r>
            <a:rPr kumimoji="1" lang="ja-JP" altLang="en-US" sz="1050" b="0" i="0" baseline="0">
              <a:solidFill>
                <a:schemeClr val="dk1"/>
              </a:solidFill>
              <a:effectLst/>
              <a:latin typeface="+mn-lt"/>
              <a:ea typeface="+mn-ea"/>
              <a:cs typeface="+mn-cs"/>
            </a:rPr>
            <a:t>事業</a:t>
          </a:r>
          <a:r>
            <a:rPr kumimoji="1" lang="ja-JP" altLang="ja-JP" sz="1050" b="0" i="0" baseline="0">
              <a:solidFill>
                <a:schemeClr val="dk1"/>
              </a:solidFill>
              <a:effectLst/>
              <a:latin typeface="+mn-lt"/>
              <a:ea typeface="+mn-ea"/>
              <a:cs typeface="+mn-cs"/>
            </a:rPr>
            <a:t>に</a:t>
          </a:r>
          <a:r>
            <a:rPr kumimoji="1" lang="ja-JP" altLang="en-US" sz="1050" b="0" i="0" baseline="0">
              <a:solidFill>
                <a:schemeClr val="dk1"/>
              </a:solidFill>
              <a:effectLst/>
              <a:latin typeface="+mn-lt"/>
              <a:ea typeface="+mn-ea"/>
              <a:cs typeface="+mn-cs"/>
            </a:rPr>
            <a:t>つ</a:t>
          </a:r>
          <a:r>
            <a:rPr kumimoji="1" lang="ja-JP" altLang="ja-JP" sz="1050" b="0" i="0" baseline="0">
              <a:solidFill>
                <a:schemeClr val="dk1"/>
              </a:solidFill>
              <a:effectLst/>
              <a:latin typeface="+mn-lt"/>
              <a:ea typeface="+mn-ea"/>
              <a:cs typeface="+mn-cs"/>
            </a:rPr>
            <a:t>いては、地方公営企業法で一般会計が負担すべきとされる経費（繰出基準）</a:t>
          </a:r>
          <a:r>
            <a:rPr kumimoji="1" lang="ja-JP" altLang="en-US" sz="1050" b="0" i="0" baseline="0">
              <a:solidFill>
                <a:schemeClr val="dk1"/>
              </a:solidFill>
              <a:effectLst/>
              <a:latin typeface="+mn-lt"/>
              <a:ea typeface="+mn-ea"/>
              <a:cs typeface="+mn-cs"/>
            </a:rPr>
            <a:t>を除いて、料金収入などの自主財源で経営を行うことが原則とされており、収支状況としては、</a:t>
          </a:r>
          <a:r>
            <a:rPr kumimoji="1" lang="ja-JP" altLang="ja-JP" sz="1050" b="0" i="0" baseline="0">
              <a:solidFill>
                <a:schemeClr val="dk1"/>
              </a:solidFill>
              <a:effectLst/>
              <a:latin typeface="+mn-lt"/>
              <a:ea typeface="+mn-ea"/>
              <a:cs typeface="+mn-cs"/>
            </a:rPr>
            <a:t>上水道事業 </a:t>
          </a:r>
          <a:r>
            <a:rPr kumimoji="1" lang="en-US" altLang="ja-JP" sz="1050" b="0" i="0" baseline="0">
              <a:solidFill>
                <a:schemeClr val="dk1"/>
              </a:solidFill>
              <a:effectLst/>
              <a:latin typeface="+mn-lt"/>
              <a:ea typeface="+mn-ea"/>
              <a:cs typeface="+mn-cs"/>
            </a:rPr>
            <a:t>0.28</a:t>
          </a:r>
          <a:r>
            <a:rPr kumimoji="1" lang="ja-JP" altLang="ja-JP" sz="1050" b="0" i="0" baseline="0">
              <a:solidFill>
                <a:schemeClr val="dk1"/>
              </a:solidFill>
              <a:effectLst/>
              <a:latin typeface="+mn-lt"/>
              <a:ea typeface="+mn-ea"/>
              <a:cs typeface="+mn-cs"/>
            </a:rPr>
            <a:t>％、農業集落排水事業 </a:t>
          </a:r>
          <a:r>
            <a:rPr kumimoji="1" lang="en-US" altLang="ja-JP" sz="1050" b="0" i="0" baseline="0">
              <a:solidFill>
                <a:schemeClr val="dk1"/>
              </a:solidFill>
              <a:effectLst/>
              <a:latin typeface="+mn-lt"/>
              <a:ea typeface="+mn-ea"/>
              <a:cs typeface="+mn-cs"/>
            </a:rPr>
            <a:t>0.05</a:t>
          </a:r>
          <a:r>
            <a:rPr kumimoji="1" lang="ja-JP" altLang="ja-JP" sz="1050" b="0" i="0" baseline="0">
              <a:solidFill>
                <a:schemeClr val="dk1"/>
              </a:solidFill>
              <a:effectLst/>
              <a:latin typeface="+mn-lt"/>
              <a:ea typeface="+mn-ea"/>
              <a:cs typeface="+mn-cs"/>
            </a:rPr>
            <a:t>％、船舶事業 </a:t>
          </a:r>
          <a:r>
            <a:rPr kumimoji="1" lang="en-US" altLang="ja-JP" sz="1050" b="0" i="0" baseline="0">
              <a:solidFill>
                <a:schemeClr val="dk1"/>
              </a:solidFill>
              <a:effectLst/>
              <a:latin typeface="+mn-lt"/>
              <a:ea typeface="+mn-ea"/>
              <a:cs typeface="+mn-cs"/>
            </a:rPr>
            <a:t>0.00</a:t>
          </a:r>
          <a:r>
            <a:rPr kumimoji="1" lang="ja-JP" altLang="ja-JP" sz="1050" b="0" i="0" baseline="0">
              <a:solidFill>
                <a:schemeClr val="dk1"/>
              </a:solidFill>
              <a:effectLst/>
              <a:latin typeface="+mn-lt"/>
              <a:ea typeface="+mn-ea"/>
              <a:cs typeface="+mn-cs"/>
            </a:rPr>
            <a:t>％と全会計が黒字</a:t>
          </a:r>
          <a:r>
            <a:rPr kumimoji="1" lang="ja-JP" altLang="en-US" sz="1050" b="0" i="0" baseline="0">
              <a:solidFill>
                <a:schemeClr val="dk1"/>
              </a:solidFill>
              <a:effectLst/>
              <a:latin typeface="+mn-lt"/>
              <a:ea typeface="+mn-ea"/>
              <a:cs typeface="+mn-cs"/>
            </a:rPr>
            <a:t>又は収支均衡している。しかし、</a:t>
          </a:r>
          <a:r>
            <a:rPr kumimoji="1" lang="ja-JP" altLang="ja-JP" sz="1050" b="0" i="0" baseline="0">
              <a:solidFill>
                <a:schemeClr val="dk1"/>
              </a:solidFill>
              <a:effectLst/>
              <a:latin typeface="+mn-lt"/>
              <a:ea typeface="+mn-ea"/>
              <a:cs typeface="+mn-cs"/>
            </a:rPr>
            <a:t>内情</a:t>
          </a:r>
          <a:r>
            <a:rPr kumimoji="1" lang="ja-JP" altLang="en-US" sz="1050" b="0" i="0" baseline="0">
              <a:solidFill>
                <a:schemeClr val="dk1"/>
              </a:solidFill>
              <a:effectLst/>
              <a:latin typeface="+mn-lt"/>
              <a:ea typeface="+mn-ea"/>
              <a:cs typeface="+mn-cs"/>
            </a:rPr>
            <a:t>としては、繰出基準を超える</a:t>
          </a:r>
          <a:r>
            <a:rPr kumimoji="1" lang="ja-JP" altLang="ja-JP" sz="1050" b="0" i="0" baseline="0">
              <a:solidFill>
                <a:schemeClr val="dk1"/>
              </a:solidFill>
              <a:effectLst/>
              <a:latin typeface="+mn-lt"/>
              <a:ea typeface="+mn-ea"/>
              <a:cs typeface="+mn-cs"/>
            </a:rPr>
            <a:t>一般会計からの補助金で赤字を解消している状況にあ</a:t>
          </a:r>
          <a:r>
            <a:rPr kumimoji="1" lang="ja-JP" altLang="en-US" sz="1050" b="0" i="0" baseline="0">
              <a:solidFill>
                <a:schemeClr val="dk1"/>
              </a:solidFill>
              <a:effectLst/>
              <a:latin typeface="+mn-lt"/>
              <a:ea typeface="+mn-ea"/>
              <a:cs typeface="+mn-cs"/>
            </a:rPr>
            <a:t>り、</a:t>
          </a:r>
          <a:r>
            <a:rPr kumimoji="1" lang="ja-JP" altLang="ja-JP" sz="1050" b="0" i="0" baseline="0">
              <a:solidFill>
                <a:schemeClr val="dk1"/>
              </a:solidFill>
              <a:effectLst/>
              <a:latin typeface="+mn-lt"/>
              <a:ea typeface="+mn-ea"/>
              <a:cs typeface="+mn-cs"/>
            </a:rPr>
            <a:t>各事業とも経営基盤の強化や財政マネジメントの向上に努めることとしているものの、事業規模</a:t>
          </a:r>
          <a:r>
            <a:rPr kumimoji="1" lang="ja-JP" altLang="en-US" sz="1050" b="0" i="0" baseline="0">
              <a:solidFill>
                <a:schemeClr val="dk1"/>
              </a:solidFill>
              <a:effectLst/>
              <a:latin typeface="+mn-lt"/>
              <a:ea typeface="+mn-ea"/>
              <a:cs typeface="+mn-cs"/>
            </a:rPr>
            <a:t>など</a:t>
          </a:r>
          <a:r>
            <a:rPr kumimoji="1" lang="ja-JP" altLang="ja-JP" sz="1050" b="0" i="0" baseline="0">
              <a:solidFill>
                <a:schemeClr val="dk1"/>
              </a:solidFill>
              <a:effectLst/>
              <a:latin typeface="+mn-lt"/>
              <a:ea typeface="+mn-ea"/>
              <a:cs typeface="+mn-cs"/>
            </a:rPr>
            <a:t>から</a:t>
          </a:r>
          <a:r>
            <a:rPr kumimoji="1" lang="ja-JP" altLang="en-US" sz="1050" b="0" i="0" baseline="0">
              <a:solidFill>
                <a:schemeClr val="dk1"/>
              </a:solidFill>
              <a:effectLst/>
              <a:latin typeface="+mn-lt"/>
              <a:ea typeface="+mn-ea"/>
              <a:cs typeface="+mn-cs"/>
            </a:rPr>
            <a:t>その効果は不透明であり</a:t>
          </a:r>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困難な</a:t>
          </a:r>
          <a:r>
            <a:rPr kumimoji="1" lang="ja-JP" altLang="ja-JP" sz="1050" b="0" i="0" baseline="0">
              <a:solidFill>
                <a:schemeClr val="dk1"/>
              </a:solidFill>
              <a:effectLst/>
              <a:latin typeface="+mn-lt"/>
              <a:ea typeface="+mn-ea"/>
              <a:cs typeface="+mn-cs"/>
            </a:rPr>
            <a:t>運営を強いられている。</a:t>
          </a:r>
          <a:endParaRPr lang="ja-JP" altLang="ja-JP" sz="1050">
            <a:effectLst/>
          </a:endParaRPr>
        </a:p>
        <a:p>
          <a:pPr eaLnBrk="1" fontAlgn="auto" latinLnBrk="0" hangingPunct="1"/>
          <a:r>
            <a:rPr lang="ja-JP" altLang="ja-JP" sz="1050">
              <a:solidFill>
                <a:schemeClr val="dk1"/>
              </a:solidFill>
              <a:effectLst/>
              <a:latin typeface="+mn-lt"/>
              <a:ea typeface="+mn-ea"/>
              <a:cs typeface="+mn-cs"/>
            </a:rPr>
            <a:t>　その他の黒字となっている介護保険事業及び国民健康保険事業、</a:t>
          </a:r>
          <a:r>
            <a:rPr lang="ja-JP" altLang="en-US" sz="1050">
              <a:solidFill>
                <a:schemeClr val="dk1"/>
              </a:solidFill>
              <a:effectLst/>
              <a:latin typeface="+mn-lt"/>
              <a:ea typeface="+mn-ea"/>
              <a:cs typeface="+mn-cs"/>
            </a:rPr>
            <a:t>そして、収支均衡</a:t>
          </a:r>
          <a:r>
            <a:rPr lang="ja-JP" altLang="ja-JP" sz="1050">
              <a:solidFill>
                <a:schemeClr val="dk1"/>
              </a:solidFill>
              <a:effectLst/>
              <a:latin typeface="+mn-lt"/>
              <a:ea typeface="+mn-ea"/>
              <a:cs typeface="+mn-cs"/>
            </a:rPr>
            <a:t>となっている診療所事業、後期高齢者医療事業についても、例年、一般会計から事務費分の繰入れや赤字補てんを実施している状況にある。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また、</a:t>
          </a:r>
          <a:r>
            <a:rPr lang="ja-JP" altLang="ja-JP" sz="1050">
              <a:solidFill>
                <a:schemeClr val="dk1"/>
              </a:solidFill>
              <a:effectLst/>
              <a:latin typeface="+mn-lt"/>
              <a:ea typeface="+mn-ea"/>
              <a:cs typeface="+mn-cs"/>
            </a:rPr>
            <a:t>その他会計（黒字）については、口永良部島内</a:t>
          </a:r>
          <a:r>
            <a:rPr lang="ja-JP" altLang="en-US" sz="1050">
              <a:solidFill>
                <a:schemeClr val="dk1"/>
              </a:solidFill>
              <a:effectLst/>
              <a:latin typeface="+mn-lt"/>
              <a:ea typeface="+mn-ea"/>
              <a:cs typeface="+mn-cs"/>
            </a:rPr>
            <a:t>（本村地区）</a:t>
          </a:r>
          <a:r>
            <a:rPr lang="ja-JP" altLang="ja-JP" sz="1050">
              <a:solidFill>
                <a:schemeClr val="dk1"/>
              </a:solidFill>
              <a:effectLst/>
              <a:latin typeface="+mn-lt"/>
              <a:ea typeface="+mn-ea"/>
              <a:cs typeface="+mn-cs"/>
            </a:rPr>
            <a:t>の簡易水道事業を従前どおり法非適用事業として実施しているものであり、他の会計同様</a:t>
          </a:r>
          <a:r>
            <a:rPr kumimoji="1" lang="ja-JP" altLang="ja-JP" sz="1050" b="0" i="0" baseline="0">
              <a:solidFill>
                <a:schemeClr val="dk1"/>
              </a:solidFill>
              <a:effectLst/>
              <a:latin typeface="+mn-lt"/>
              <a:ea typeface="+mn-ea"/>
              <a:cs typeface="+mn-cs"/>
            </a:rPr>
            <a:t>に一般会計からの繰入金により歳入歳出決算額の調整がなされている。</a:t>
          </a:r>
          <a:endParaRPr lang="ja-JP" altLang="ja-JP" sz="1050">
            <a:effectLst/>
          </a:endParaRPr>
        </a:p>
        <a:p>
          <a:pPr eaLnBrk="1" fontAlgn="auto" latinLnBrk="0" hangingPunct="1"/>
          <a:r>
            <a:rPr lang="ja-JP" altLang="ja-JP" sz="1050">
              <a:solidFill>
                <a:schemeClr val="dk1"/>
              </a:solidFill>
              <a:effectLst/>
              <a:latin typeface="+mn-lt"/>
              <a:ea typeface="+mn-ea"/>
              <a:cs typeface="+mn-cs"/>
            </a:rPr>
            <a:t>　特別会計において、特に公営企業会計には独立採算による事業実施</a:t>
          </a:r>
          <a:r>
            <a:rPr lang="ja-JP" altLang="en-US" sz="1050">
              <a:solidFill>
                <a:schemeClr val="dk1"/>
              </a:solidFill>
              <a:effectLst/>
              <a:latin typeface="+mn-lt"/>
              <a:ea typeface="+mn-ea"/>
              <a:cs typeface="+mn-cs"/>
            </a:rPr>
            <a:t>が</a:t>
          </a:r>
          <a:r>
            <a:rPr lang="ja-JP" altLang="ja-JP" sz="1050">
              <a:solidFill>
                <a:schemeClr val="dk1"/>
              </a:solidFill>
              <a:effectLst/>
              <a:latin typeface="+mn-lt"/>
              <a:ea typeface="+mn-ea"/>
              <a:cs typeface="+mn-cs"/>
            </a:rPr>
            <a:t>望</a:t>
          </a:r>
          <a:r>
            <a:rPr lang="ja-JP" altLang="en-US" sz="1050">
              <a:solidFill>
                <a:schemeClr val="dk1"/>
              </a:solidFill>
              <a:effectLst/>
              <a:latin typeface="+mn-lt"/>
              <a:ea typeface="+mn-ea"/>
              <a:cs typeface="+mn-cs"/>
            </a:rPr>
            <a:t>まれる</a:t>
          </a:r>
          <a:r>
            <a:rPr lang="ja-JP" altLang="ja-JP" sz="1050">
              <a:solidFill>
                <a:schemeClr val="dk1"/>
              </a:solidFill>
              <a:effectLst/>
              <a:latin typeface="+mn-lt"/>
              <a:ea typeface="+mn-ea"/>
              <a:cs typeface="+mn-cs"/>
            </a:rPr>
            <a:t>ところではあるが</a:t>
          </a:r>
          <a:r>
            <a:rPr lang="ja-JP" altLang="en-US" sz="1050">
              <a:solidFill>
                <a:schemeClr val="dk1"/>
              </a:solidFill>
              <a:effectLst/>
              <a:latin typeface="+mn-lt"/>
              <a:ea typeface="+mn-ea"/>
              <a:cs typeface="+mn-cs"/>
            </a:rPr>
            <a:t>、地理的・地形的要因や</a:t>
          </a:r>
          <a:r>
            <a:rPr lang="ja-JP" altLang="ja-JP" sz="1050">
              <a:solidFill>
                <a:schemeClr val="dk1"/>
              </a:solidFill>
              <a:effectLst/>
              <a:latin typeface="+mn-lt"/>
              <a:ea typeface="+mn-ea"/>
              <a:cs typeface="+mn-cs"/>
            </a:rPr>
            <a:t>事業規模</a:t>
          </a:r>
          <a:r>
            <a:rPr lang="ja-JP" altLang="en-US" sz="1050">
              <a:solidFill>
                <a:schemeClr val="dk1"/>
              </a:solidFill>
              <a:effectLst/>
              <a:latin typeface="+mn-lt"/>
              <a:ea typeface="+mn-ea"/>
              <a:cs typeface="+mn-cs"/>
            </a:rPr>
            <a:t>等</a:t>
          </a:r>
          <a:r>
            <a:rPr lang="ja-JP" altLang="ja-JP" sz="1050">
              <a:solidFill>
                <a:schemeClr val="dk1"/>
              </a:solidFill>
              <a:effectLst/>
              <a:latin typeface="+mn-lt"/>
              <a:ea typeface="+mn-ea"/>
              <a:cs typeface="+mn-cs"/>
            </a:rPr>
            <a:t>から</a:t>
          </a:r>
          <a:r>
            <a:rPr lang="ja-JP" altLang="en-US" sz="1050">
              <a:solidFill>
                <a:schemeClr val="dk1"/>
              </a:solidFill>
              <a:effectLst/>
              <a:latin typeface="+mn-lt"/>
              <a:ea typeface="+mn-ea"/>
              <a:cs typeface="+mn-cs"/>
            </a:rPr>
            <a:t>みると</a:t>
          </a:r>
          <a:r>
            <a:rPr lang="ja-JP" altLang="ja-JP" sz="1050">
              <a:solidFill>
                <a:schemeClr val="dk1"/>
              </a:solidFill>
              <a:effectLst/>
              <a:latin typeface="+mn-lt"/>
              <a:ea typeface="+mn-ea"/>
              <a:cs typeface="+mn-cs"/>
            </a:rPr>
            <a:t>非常に困難であるといわざるを得ない。</a:t>
          </a:r>
          <a:r>
            <a:rPr lang="ja-JP" altLang="en-US" sz="1050">
              <a:solidFill>
                <a:schemeClr val="dk1"/>
              </a:solidFill>
              <a:effectLst/>
              <a:latin typeface="+mn-lt"/>
              <a:ea typeface="+mn-ea"/>
              <a:cs typeface="+mn-cs"/>
            </a:rPr>
            <a:t>これからも継続して</a:t>
          </a:r>
          <a:r>
            <a:rPr kumimoji="1" lang="ja-JP" altLang="en-US" sz="1050" b="0" i="0" baseline="0">
              <a:solidFill>
                <a:schemeClr val="dk1"/>
              </a:solidFill>
              <a:effectLst/>
              <a:latin typeface="+mn-lt"/>
              <a:ea typeface="+mn-ea"/>
              <a:cs typeface="+mn-cs"/>
            </a:rPr>
            <a:t>適切な財政運営に心がけるとともに、</a:t>
          </a:r>
          <a:r>
            <a:rPr kumimoji="1" lang="ja-JP" altLang="ja-JP" sz="1050" b="0" i="0" baseline="0">
              <a:solidFill>
                <a:schemeClr val="dk1"/>
              </a:solidFill>
              <a:effectLst/>
              <a:latin typeface="+mn-lt"/>
              <a:ea typeface="+mn-ea"/>
              <a:cs typeface="+mn-cs"/>
            </a:rPr>
            <a:t>各公営企業及び公営事業については経営状況</a:t>
          </a:r>
          <a:r>
            <a:rPr kumimoji="1" lang="ja-JP" altLang="en-US" sz="1050" b="0" i="0" baseline="0">
              <a:solidFill>
                <a:schemeClr val="dk1"/>
              </a:solidFill>
              <a:effectLst/>
              <a:latin typeface="+mn-lt"/>
              <a:ea typeface="+mn-ea"/>
              <a:cs typeface="+mn-cs"/>
            </a:rPr>
            <a:t>を</a:t>
          </a:r>
          <a:r>
            <a:rPr kumimoji="1" lang="ja-JP" altLang="ja-JP" sz="1050" b="0" i="0" baseline="0">
              <a:solidFill>
                <a:schemeClr val="dk1"/>
              </a:solidFill>
              <a:effectLst/>
              <a:latin typeface="+mn-lt"/>
              <a:ea typeface="+mn-ea"/>
              <a:cs typeface="+mn-cs"/>
            </a:rPr>
            <a:t>精査し、</a:t>
          </a:r>
          <a:r>
            <a:rPr lang="ja-JP" altLang="ja-JP" sz="1050">
              <a:solidFill>
                <a:schemeClr val="dk1"/>
              </a:solidFill>
              <a:effectLst/>
              <a:latin typeface="+mn-lt"/>
              <a:ea typeface="+mn-ea"/>
              <a:cs typeface="+mn-cs"/>
            </a:rPr>
            <a:t>一般会計</a:t>
          </a:r>
          <a:r>
            <a:rPr lang="ja-JP" altLang="en-US" sz="1050">
              <a:solidFill>
                <a:schemeClr val="dk1"/>
              </a:solidFill>
              <a:effectLst/>
              <a:latin typeface="+mn-lt"/>
              <a:ea typeface="+mn-ea"/>
              <a:cs typeface="+mn-cs"/>
            </a:rPr>
            <a:t>及び</a:t>
          </a:r>
          <a:r>
            <a:rPr lang="ja-JP" altLang="ja-JP" sz="1050">
              <a:solidFill>
                <a:schemeClr val="dk1"/>
              </a:solidFill>
              <a:effectLst/>
              <a:latin typeface="+mn-lt"/>
              <a:ea typeface="+mn-ea"/>
              <a:cs typeface="+mn-cs"/>
            </a:rPr>
            <a:t>特別会計</a:t>
          </a:r>
          <a:r>
            <a:rPr lang="ja-JP" altLang="en-US" sz="1050">
              <a:solidFill>
                <a:schemeClr val="dk1"/>
              </a:solidFill>
              <a:effectLst/>
              <a:latin typeface="+mn-lt"/>
              <a:ea typeface="+mn-ea"/>
              <a:cs typeface="+mn-cs"/>
            </a:rPr>
            <a:t>ともに</a:t>
          </a:r>
          <a:r>
            <a:rPr lang="ja-JP" altLang="ja-JP" sz="1050">
              <a:solidFill>
                <a:schemeClr val="dk1"/>
              </a:solidFill>
              <a:effectLst/>
              <a:latin typeface="+mn-lt"/>
              <a:ea typeface="+mn-ea"/>
              <a:cs typeface="+mn-cs"/>
            </a:rPr>
            <a:t>連携して福祉の増進に</a:t>
          </a:r>
          <a:r>
            <a:rPr kumimoji="1" lang="ja-JP" altLang="ja-JP" sz="1050" b="0" i="0" baseline="0">
              <a:solidFill>
                <a:schemeClr val="dk1"/>
              </a:solidFill>
              <a:effectLst/>
              <a:latin typeface="+mn-lt"/>
              <a:ea typeface="+mn-ea"/>
              <a:cs typeface="+mn-cs"/>
            </a:rPr>
            <a:t>努めることとする</a:t>
          </a:r>
          <a:r>
            <a:rPr kumimoji="1" lang="ja-JP" altLang="en-US" sz="1050" b="0" i="0" baseline="0">
              <a:solidFill>
                <a:schemeClr val="dk1"/>
              </a:solidFill>
              <a:effectLst/>
              <a:latin typeface="+mn-lt"/>
              <a:ea typeface="+mn-ea"/>
              <a:cs typeface="+mn-cs"/>
            </a:rPr>
            <a:t>。</a:t>
          </a:r>
          <a:endParaRPr lang="ja-JP" altLang="ja-JP" sz="105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baseColWidth="10" defaultColWidth="0" defaultRowHeight="13" zeroHeight="1"/>
  <cols>
    <col min="1" max="11" width="2.1640625" style="174" customWidth="1"/>
    <col min="12" max="17" width="2.33203125" style="174" customWidth="1"/>
    <col min="18" max="119" width="2.1640625" style="174" customWidth="1"/>
    <col min="120" max="16384" width="0" style="174" hidden="1"/>
  </cols>
  <sheetData>
    <row r="1" spans="1:119" ht="33" customHeight="1">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5" thickBot="1">
      <c r="B2" s="176" t="s">
        <v>83</v>
      </c>
      <c r="C2" s="176"/>
      <c r="D2" s="177"/>
    </row>
    <row r="3" spans="1:119" ht="18.75" customHeight="1" thickBot="1">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14621625</v>
      </c>
      <c r="BO4" s="384"/>
      <c r="BP4" s="384"/>
      <c r="BQ4" s="384"/>
      <c r="BR4" s="384"/>
      <c r="BS4" s="384"/>
      <c r="BT4" s="384"/>
      <c r="BU4" s="385"/>
      <c r="BV4" s="383">
        <v>13699100</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5.5</v>
      </c>
      <c r="CU4" s="390"/>
      <c r="CV4" s="390"/>
      <c r="CW4" s="390"/>
      <c r="CX4" s="390"/>
      <c r="CY4" s="390"/>
      <c r="CZ4" s="390"/>
      <c r="DA4" s="391"/>
      <c r="DB4" s="389">
        <v>3.6</v>
      </c>
      <c r="DC4" s="390"/>
      <c r="DD4" s="390"/>
      <c r="DE4" s="390"/>
      <c r="DF4" s="390"/>
      <c r="DG4" s="390"/>
      <c r="DH4" s="390"/>
      <c r="DI4" s="391"/>
    </row>
    <row r="5" spans="1:119" ht="18.75" customHeight="1">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13953846</v>
      </c>
      <c r="BO5" s="421"/>
      <c r="BP5" s="421"/>
      <c r="BQ5" s="421"/>
      <c r="BR5" s="421"/>
      <c r="BS5" s="421"/>
      <c r="BT5" s="421"/>
      <c r="BU5" s="422"/>
      <c r="BV5" s="420">
        <v>12619032</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87</v>
      </c>
      <c r="CU5" s="418"/>
      <c r="CV5" s="418"/>
      <c r="CW5" s="418"/>
      <c r="CX5" s="418"/>
      <c r="CY5" s="418"/>
      <c r="CZ5" s="418"/>
      <c r="DA5" s="419"/>
      <c r="DB5" s="417">
        <v>83.4</v>
      </c>
      <c r="DC5" s="418"/>
      <c r="DD5" s="418"/>
      <c r="DE5" s="418"/>
      <c r="DF5" s="418"/>
      <c r="DG5" s="418"/>
      <c r="DH5" s="418"/>
      <c r="DI5" s="419"/>
    </row>
    <row r="6" spans="1:119" ht="18.75" customHeight="1">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104</v>
      </c>
      <c r="AV6" s="453"/>
      <c r="AW6" s="453"/>
      <c r="AX6" s="453"/>
      <c r="AY6" s="454" t="s">
        <v>105</v>
      </c>
      <c r="AZ6" s="455"/>
      <c r="BA6" s="455"/>
      <c r="BB6" s="455"/>
      <c r="BC6" s="455"/>
      <c r="BD6" s="455"/>
      <c r="BE6" s="455"/>
      <c r="BF6" s="455"/>
      <c r="BG6" s="455"/>
      <c r="BH6" s="455"/>
      <c r="BI6" s="455"/>
      <c r="BJ6" s="455"/>
      <c r="BK6" s="455"/>
      <c r="BL6" s="455"/>
      <c r="BM6" s="456"/>
      <c r="BN6" s="420">
        <v>667779</v>
      </c>
      <c r="BO6" s="421"/>
      <c r="BP6" s="421"/>
      <c r="BQ6" s="421"/>
      <c r="BR6" s="421"/>
      <c r="BS6" s="421"/>
      <c r="BT6" s="421"/>
      <c r="BU6" s="422"/>
      <c r="BV6" s="420">
        <v>1080068</v>
      </c>
      <c r="BW6" s="421"/>
      <c r="BX6" s="421"/>
      <c r="BY6" s="421"/>
      <c r="BZ6" s="421"/>
      <c r="CA6" s="421"/>
      <c r="CB6" s="421"/>
      <c r="CC6" s="422"/>
      <c r="CD6" s="423" t="s">
        <v>106</v>
      </c>
      <c r="CE6" s="424"/>
      <c r="CF6" s="424"/>
      <c r="CG6" s="424"/>
      <c r="CH6" s="424"/>
      <c r="CI6" s="424"/>
      <c r="CJ6" s="424"/>
      <c r="CK6" s="424"/>
      <c r="CL6" s="424"/>
      <c r="CM6" s="424"/>
      <c r="CN6" s="424"/>
      <c r="CO6" s="424"/>
      <c r="CP6" s="424"/>
      <c r="CQ6" s="424"/>
      <c r="CR6" s="424"/>
      <c r="CS6" s="425"/>
      <c r="CT6" s="457">
        <v>87.8</v>
      </c>
      <c r="CU6" s="458"/>
      <c r="CV6" s="458"/>
      <c r="CW6" s="458"/>
      <c r="CX6" s="458"/>
      <c r="CY6" s="458"/>
      <c r="CZ6" s="458"/>
      <c r="DA6" s="459"/>
      <c r="DB6" s="457">
        <v>86.2</v>
      </c>
      <c r="DC6" s="458"/>
      <c r="DD6" s="458"/>
      <c r="DE6" s="458"/>
      <c r="DF6" s="458"/>
      <c r="DG6" s="458"/>
      <c r="DH6" s="458"/>
      <c r="DI6" s="459"/>
    </row>
    <row r="7" spans="1:119" ht="18.75" customHeight="1">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107</v>
      </c>
      <c r="AN7" s="450"/>
      <c r="AO7" s="450"/>
      <c r="AP7" s="450"/>
      <c r="AQ7" s="450"/>
      <c r="AR7" s="450"/>
      <c r="AS7" s="450"/>
      <c r="AT7" s="451"/>
      <c r="AU7" s="452" t="s">
        <v>96</v>
      </c>
      <c r="AV7" s="453"/>
      <c r="AW7" s="453"/>
      <c r="AX7" s="453"/>
      <c r="AY7" s="454" t="s">
        <v>108</v>
      </c>
      <c r="AZ7" s="455"/>
      <c r="BA7" s="455"/>
      <c r="BB7" s="455"/>
      <c r="BC7" s="455"/>
      <c r="BD7" s="455"/>
      <c r="BE7" s="455"/>
      <c r="BF7" s="455"/>
      <c r="BG7" s="455"/>
      <c r="BH7" s="455"/>
      <c r="BI7" s="455"/>
      <c r="BJ7" s="455"/>
      <c r="BK7" s="455"/>
      <c r="BL7" s="455"/>
      <c r="BM7" s="456"/>
      <c r="BN7" s="420">
        <v>321481</v>
      </c>
      <c r="BO7" s="421"/>
      <c r="BP7" s="421"/>
      <c r="BQ7" s="421"/>
      <c r="BR7" s="421"/>
      <c r="BS7" s="421"/>
      <c r="BT7" s="421"/>
      <c r="BU7" s="422"/>
      <c r="BV7" s="420">
        <v>849852</v>
      </c>
      <c r="BW7" s="421"/>
      <c r="BX7" s="421"/>
      <c r="BY7" s="421"/>
      <c r="BZ7" s="421"/>
      <c r="CA7" s="421"/>
      <c r="CB7" s="421"/>
      <c r="CC7" s="422"/>
      <c r="CD7" s="423" t="s">
        <v>109</v>
      </c>
      <c r="CE7" s="424"/>
      <c r="CF7" s="424"/>
      <c r="CG7" s="424"/>
      <c r="CH7" s="424"/>
      <c r="CI7" s="424"/>
      <c r="CJ7" s="424"/>
      <c r="CK7" s="424"/>
      <c r="CL7" s="424"/>
      <c r="CM7" s="424"/>
      <c r="CN7" s="424"/>
      <c r="CO7" s="424"/>
      <c r="CP7" s="424"/>
      <c r="CQ7" s="424"/>
      <c r="CR7" s="424"/>
      <c r="CS7" s="425"/>
      <c r="CT7" s="420">
        <v>6275579</v>
      </c>
      <c r="CU7" s="421"/>
      <c r="CV7" s="421"/>
      <c r="CW7" s="421"/>
      <c r="CX7" s="421"/>
      <c r="CY7" s="421"/>
      <c r="CZ7" s="421"/>
      <c r="DA7" s="422"/>
      <c r="DB7" s="420">
        <v>6407524</v>
      </c>
      <c r="DC7" s="421"/>
      <c r="DD7" s="421"/>
      <c r="DE7" s="421"/>
      <c r="DF7" s="421"/>
      <c r="DG7" s="421"/>
      <c r="DH7" s="421"/>
      <c r="DI7" s="422"/>
    </row>
    <row r="8" spans="1:119" ht="18.75" customHeight="1" thickBot="1">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110</v>
      </c>
      <c r="AN8" s="450"/>
      <c r="AO8" s="450"/>
      <c r="AP8" s="450"/>
      <c r="AQ8" s="450"/>
      <c r="AR8" s="450"/>
      <c r="AS8" s="450"/>
      <c r="AT8" s="451"/>
      <c r="AU8" s="452" t="s">
        <v>111</v>
      </c>
      <c r="AV8" s="453"/>
      <c r="AW8" s="453"/>
      <c r="AX8" s="453"/>
      <c r="AY8" s="454" t="s">
        <v>112</v>
      </c>
      <c r="AZ8" s="455"/>
      <c r="BA8" s="455"/>
      <c r="BB8" s="455"/>
      <c r="BC8" s="455"/>
      <c r="BD8" s="455"/>
      <c r="BE8" s="455"/>
      <c r="BF8" s="455"/>
      <c r="BG8" s="455"/>
      <c r="BH8" s="455"/>
      <c r="BI8" s="455"/>
      <c r="BJ8" s="455"/>
      <c r="BK8" s="455"/>
      <c r="BL8" s="455"/>
      <c r="BM8" s="456"/>
      <c r="BN8" s="420">
        <v>346298</v>
      </c>
      <c r="BO8" s="421"/>
      <c r="BP8" s="421"/>
      <c r="BQ8" s="421"/>
      <c r="BR8" s="421"/>
      <c r="BS8" s="421"/>
      <c r="BT8" s="421"/>
      <c r="BU8" s="422"/>
      <c r="BV8" s="420">
        <v>230216</v>
      </c>
      <c r="BW8" s="421"/>
      <c r="BX8" s="421"/>
      <c r="BY8" s="421"/>
      <c r="BZ8" s="421"/>
      <c r="CA8" s="421"/>
      <c r="CB8" s="421"/>
      <c r="CC8" s="422"/>
      <c r="CD8" s="423" t="s">
        <v>113</v>
      </c>
      <c r="CE8" s="424"/>
      <c r="CF8" s="424"/>
      <c r="CG8" s="424"/>
      <c r="CH8" s="424"/>
      <c r="CI8" s="424"/>
      <c r="CJ8" s="424"/>
      <c r="CK8" s="424"/>
      <c r="CL8" s="424"/>
      <c r="CM8" s="424"/>
      <c r="CN8" s="424"/>
      <c r="CO8" s="424"/>
      <c r="CP8" s="424"/>
      <c r="CQ8" s="424"/>
      <c r="CR8" s="424"/>
      <c r="CS8" s="425"/>
      <c r="CT8" s="460">
        <v>0.23</v>
      </c>
      <c r="CU8" s="461"/>
      <c r="CV8" s="461"/>
      <c r="CW8" s="461"/>
      <c r="CX8" s="461"/>
      <c r="CY8" s="461"/>
      <c r="CZ8" s="461"/>
      <c r="DA8" s="462"/>
      <c r="DB8" s="460">
        <v>0.24</v>
      </c>
      <c r="DC8" s="461"/>
      <c r="DD8" s="461"/>
      <c r="DE8" s="461"/>
      <c r="DF8" s="461"/>
      <c r="DG8" s="461"/>
      <c r="DH8" s="461"/>
      <c r="DI8" s="462"/>
    </row>
    <row r="9" spans="1:119" ht="18.75" customHeight="1" thickBot="1">
      <c r="A9" s="175"/>
      <c r="B9" s="414" t="s">
        <v>114</v>
      </c>
      <c r="C9" s="415"/>
      <c r="D9" s="415"/>
      <c r="E9" s="415"/>
      <c r="F9" s="415"/>
      <c r="G9" s="415"/>
      <c r="H9" s="415"/>
      <c r="I9" s="415"/>
      <c r="J9" s="415"/>
      <c r="K9" s="463"/>
      <c r="L9" s="464" t="s">
        <v>115</v>
      </c>
      <c r="M9" s="465"/>
      <c r="N9" s="465"/>
      <c r="O9" s="465"/>
      <c r="P9" s="465"/>
      <c r="Q9" s="466"/>
      <c r="R9" s="467">
        <v>11858</v>
      </c>
      <c r="S9" s="468"/>
      <c r="T9" s="468"/>
      <c r="U9" s="468"/>
      <c r="V9" s="469"/>
      <c r="W9" s="377" t="s">
        <v>116</v>
      </c>
      <c r="X9" s="378"/>
      <c r="Y9" s="378"/>
      <c r="Z9" s="378"/>
      <c r="AA9" s="378"/>
      <c r="AB9" s="378"/>
      <c r="AC9" s="378"/>
      <c r="AD9" s="378"/>
      <c r="AE9" s="378"/>
      <c r="AF9" s="378"/>
      <c r="AG9" s="378"/>
      <c r="AH9" s="378"/>
      <c r="AI9" s="378"/>
      <c r="AJ9" s="378"/>
      <c r="AK9" s="378"/>
      <c r="AL9" s="379"/>
      <c r="AM9" s="449" t="s">
        <v>117</v>
      </c>
      <c r="AN9" s="450"/>
      <c r="AO9" s="450"/>
      <c r="AP9" s="450"/>
      <c r="AQ9" s="450"/>
      <c r="AR9" s="450"/>
      <c r="AS9" s="450"/>
      <c r="AT9" s="451"/>
      <c r="AU9" s="452" t="s">
        <v>118</v>
      </c>
      <c r="AV9" s="453"/>
      <c r="AW9" s="453"/>
      <c r="AX9" s="453"/>
      <c r="AY9" s="454" t="s">
        <v>119</v>
      </c>
      <c r="AZ9" s="455"/>
      <c r="BA9" s="455"/>
      <c r="BB9" s="455"/>
      <c r="BC9" s="455"/>
      <c r="BD9" s="455"/>
      <c r="BE9" s="455"/>
      <c r="BF9" s="455"/>
      <c r="BG9" s="455"/>
      <c r="BH9" s="455"/>
      <c r="BI9" s="455"/>
      <c r="BJ9" s="455"/>
      <c r="BK9" s="455"/>
      <c r="BL9" s="455"/>
      <c r="BM9" s="456"/>
      <c r="BN9" s="420">
        <v>116082</v>
      </c>
      <c r="BO9" s="421"/>
      <c r="BP9" s="421"/>
      <c r="BQ9" s="421"/>
      <c r="BR9" s="421"/>
      <c r="BS9" s="421"/>
      <c r="BT9" s="421"/>
      <c r="BU9" s="422"/>
      <c r="BV9" s="420">
        <v>-89360</v>
      </c>
      <c r="BW9" s="421"/>
      <c r="BX9" s="421"/>
      <c r="BY9" s="421"/>
      <c r="BZ9" s="421"/>
      <c r="CA9" s="421"/>
      <c r="CB9" s="421"/>
      <c r="CC9" s="422"/>
      <c r="CD9" s="423" t="s">
        <v>120</v>
      </c>
      <c r="CE9" s="424"/>
      <c r="CF9" s="424"/>
      <c r="CG9" s="424"/>
      <c r="CH9" s="424"/>
      <c r="CI9" s="424"/>
      <c r="CJ9" s="424"/>
      <c r="CK9" s="424"/>
      <c r="CL9" s="424"/>
      <c r="CM9" s="424"/>
      <c r="CN9" s="424"/>
      <c r="CO9" s="424"/>
      <c r="CP9" s="424"/>
      <c r="CQ9" s="424"/>
      <c r="CR9" s="424"/>
      <c r="CS9" s="425"/>
      <c r="CT9" s="417">
        <v>16.2</v>
      </c>
      <c r="CU9" s="418"/>
      <c r="CV9" s="418"/>
      <c r="CW9" s="418"/>
      <c r="CX9" s="418"/>
      <c r="CY9" s="418"/>
      <c r="CZ9" s="418"/>
      <c r="DA9" s="419"/>
      <c r="DB9" s="417">
        <v>14.6</v>
      </c>
      <c r="DC9" s="418"/>
      <c r="DD9" s="418"/>
      <c r="DE9" s="418"/>
      <c r="DF9" s="418"/>
      <c r="DG9" s="418"/>
      <c r="DH9" s="418"/>
      <c r="DI9" s="419"/>
    </row>
    <row r="10" spans="1:119" ht="18.75" customHeight="1" thickBot="1">
      <c r="A10" s="175"/>
      <c r="B10" s="414"/>
      <c r="C10" s="415"/>
      <c r="D10" s="415"/>
      <c r="E10" s="415"/>
      <c r="F10" s="415"/>
      <c r="G10" s="415"/>
      <c r="H10" s="415"/>
      <c r="I10" s="415"/>
      <c r="J10" s="415"/>
      <c r="K10" s="463"/>
      <c r="L10" s="470" t="s">
        <v>121</v>
      </c>
      <c r="M10" s="450"/>
      <c r="N10" s="450"/>
      <c r="O10" s="450"/>
      <c r="P10" s="450"/>
      <c r="Q10" s="451"/>
      <c r="R10" s="471">
        <v>12913</v>
      </c>
      <c r="S10" s="472"/>
      <c r="T10" s="472"/>
      <c r="U10" s="472"/>
      <c r="V10" s="473"/>
      <c r="W10" s="408"/>
      <c r="X10" s="409"/>
      <c r="Y10" s="409"/>
      <c r="Z10" s="409"/>
      <c r="AA10" s="409"/>
      <c r="AB10" s="409"/>
      <c r="AC10" s="409"/>
      <c r="AD10" s="409"/>
      <c r="AE10" s="409"/>
      <c r="AF10" s="409"/>
      <c r="AG10" s="409"/>
      <c r="AH10" s="409"/>
      <c r="AI10" s="409"/>
      <c r="AJ10" s="409"/>
      <c r="AK10" s="409"/>
      <c r="AL10" s="412"/>
      <c r="AM10" s="449" t="s">
        <v>122</v>
      </c>
      <c r="AN10" s="450"/>
      <c r="AO10" s="450"/>
      <c r="AP10" s="450"/>
      <c r="AQ10" s="450"/>
      <c r="AR10" s="450"/>
      <c r="AS10" s="450"/>
      <c r="AT10" s="451"/>
      <c r="AU10" s="452" t="s">
        <v>123</v>
      </c>
      <c r="AV10" s="453"/>
      <c r="AW10" s="453"/>
      <c r="AX10" s="453"/>
      <c r="AY10" s="454" t="s">
        <v>124</v>
      </c>
      <c r="AZ10" s="455"/>
      <c r="BA10" s="455"/>
      <c r="BB10" s="455"/>
      <c r="BC10" s="455"/>
      <c r="BD10" s="455"/>
      <c r="BE10" s="455"/>
      <c r="BF10" s="455"/>
      <c r="BG10" s="455"/>
      <c r="BH10" s="455"/>
      <c r="BI10" s="455"/>
      <c r="BJ10" s="455"/>
      <c r="BK10" s="455"/>
      <c r="BL10" s="455"/>
      <c r="BM10" s="456"/>
      <c r="BN10" s="420">
        <v>178104</v>
      </c>
      <c r="BO10" s="421"/>
      <c r="BP10" s="421"/>
      <c r="BQ10" s="421"/>
      <c r="BR10" s="421"/>
      <c r="BS10" s="421"/>
      <c r="BT10" s="421"/>
      <c r="BU10" s="422"/>
      <c r="BV10" s="420">
        <v>161477</v>
      </c>
      <c r="BW10" s="421"/>
      <c r="BX10" s="421"/>
      <c r="BY10" s="421"/>
      <c r="BZ10" s="421"/>
      <c r="CA10" s="421"/>
      <c r="CB10" s="421"/>
      <c r="CC10" s="422"/>
      <c r="CD10" s="178" t="s">
        <v>125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c r="A11" s="175"/>
      <c r="B11" s="414"/>
      <c r="C11" s="415"/>
      <c r="D11" s="415"/>
      <c r="E11" s="415"/>
      <c r="F11" s="415"/>
      <c r="G11" s="415"/>
      <c r="H11" s="415"/>
      <c r="I11" s="415"/>
      <c r="J11" s="415"/>
      <c r="K11" s="463"/>
      <c r="L11" s="474" t="s">
        <v>126</v>
      </c>
      <c r="M11" s="475"/>
      <c r="N11" s="475"/>
      <c r="O11" s="475"/>
      <c r="P11" s="475"/>
      <c r="Q11" s="476"/>
      <c r="R11" s="477" t="s">
        <v>127</v>
      </c>
      <c r="S11" s="478"/>
      <c r="T11" s="478"/>
      <c r="U11" s="478"/>
      <c r="V11" s="479"/>
      <c r="W11" s="408"/>
      <c r="X11" s="409"/>
      <c r="Y11" s="409"/>
      <c r="Z11" s="409"/>
      <c r="AA11" s="409"/>
      <c r="AB11" s="409"/>
      <c r="AC11" s="409"/>
      <c r="AD11" s="409"/>
      <c r="AE11" s="409"/>
      <c r="AF11" s="409"/>
      <c r="AG11" s="409"/>
      <c r="AH11" s="409"/>
      <c r="AI11" s="409"/>
      <c r="AJ11" s="409"/>
      <c r="AK11" s="409"/>
      <c r="AL11" s="412"/>
      <c r="AM11" s="449" t="s">
        <v>128</v>
      </c>
      <c r="AN11" s="450"/>
      <c r="AO11" s="450"/>
      <c r="AP11" s="450"/>
      <c r="AQ11" s="450"/>
      <c r="AR11" s="450"/>
      <c r="AS11" s="450"/>
      <c r="AT11" s="451"/>
      <c r="AU11" s="452" t="s">
        <v>129</v>
      </c>
      <c r="AV11" s="453"/>
      <c r="AW11" s="453"/>
      <c r="AX11" s="453"/>
      <c r="AY11" s="454" t="s">
        <v>130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131</v>
      </c>
      <c r="CE11" s="424"/>
      <c r="CF11" s="424"/>
      <c r="CG11" s="424"/>
      <c r="CH11" s="424"/>
      <c r="CI11" s="424"/>
      <c r="CJ11" s="424"/>
      <c r="CK11" s="424"/>
      <c r="CL11" s="424"/>
      <c r="CM11" s="424"/>
      <c r="CN11" s="424"/>
      <c r="CO11" s="424"/>
      <c r="CP11" s="424"/>
      <c r="CQ11" s="424"/>
      <c r="CR11" s="424"/>
      <c r="CS11" s="425"/>
      <c r="CT11" s="460" t="s">
        <v>132</v>
      </c>
      <c r="CU11" s="461"/>
      <c r="CV11" s="461"/>
      <c r="CW11" s="461"/>
      <c r="CX11" s="461"/>
      <c r="CY11" s="461"/>
      <c r="CZ11" s="461"/>
      <c r="DA11" s="462"/>
      <c r="DB11" s="460" t="s">
        <v>133</v>
      </c>
      <c r="DC11" s="461"/>
      <c r="DD11" s="461"/>
      <c r="DE11" s="461"/>
      <c r="DF11" s="461"/>
      <c r="DG11" s="461"/>
      <c r="DH11" s="461"/>
      <c r="DI11" s="462"/>
    </row>
    <row r="12" spans="1:119" ht="18.75" customHeight="1">
      <c r="A12" s="175"/>
      <c r="B12" s="480" t="s">
        <v>134</v>
      </c>
      <c r="C12" s="481"/>
      <c r="D12" s="481"/>
      <c r="E12" s="481"/>
      <c r="F12" s="481"/>
      <c r="G12" s="481"/>
      <c r="H12" s="481"/>
      <c r="I12" s="481"/>
      <c r="J12" s="481"/>
      <c r="K12" s="482"/>
      <c r="L12" s="489" t="s">
        <v>135</v>
      </c>
      <c r="M12" s="490"/>
      <c r="N12" s="490"/>
      <c r="O12" s="490"/>
      <c r="P12" s="490"/>
      <c r="Q12" s="491"/>
      <c r="R12" s="492">
        <v>11724</v>
      </c>
      <c r="S12" s="493"/>
      <c r="T12" s="493"/>
      <c r="U12" s="493"/>
      <c r="V12" s="494"/>
      <c r="W12" s="495" t="s">
        <v>1</v>
      </c>
      <c r="X12" s="453"/>
      <c r="Y12" s="453"/>
      <c r="Z12" s="453"/>
      <c r="AA12" s="453"/>
      <c r="AB12" s="496"/>
      <c r="AC12" s="497" t="s">
        <v>136</v>
      </c>
      <c r="AD12" s="498"/>
      <c r="AE12" s="498"/>
      <c r="AF12" s="498"/>
      <c r="AG12" s="499"/>
      <c r="AH12" s="497" t="s">
        <v>137</v>
      </c>
      <c r="AI12" s="498"/>
      <c r="AJ12" s="498"/>
      <c r="AK12" s="498"/>
      <c r="AL12" s="500"/>
      <c r="AM12" s="449" t="s">
        <v>138</v>
      </c>
      <c r="AN12" s="450"/>
      <c r="AO12" s="450"/>
      <c r="AP12" s="450"/>
      <c r="AQ12" s="450"/>
      <c r="AR12" s="450"/>
      <c r="AS12" s="450"/>
      <c r="AT12" s="451"/>
      <c r="AU12" s="452" t="s">
        <v>123</v>
      </c>
      <c r="AV12" s="453"/>
      <c r="AW12" s="453"/>
      <c r="AX12" s="453"/>
      <c r="AY12" s="454" t="s">
        <v>139</v>
      </c>
      <c r="AZ12" s="455"/>
      <c r="BA12" s="455"/>
      <c r="BB12" s="455"/>
      <c r="BC12" s="455"/>
      <c r="BD12" s="455"/>
      <c r="BE12" s="455"/>
      <c r="BF12" s="455"/>
      <c r="BG12" s="455"/>
      <c r="BH12" s="455"/>
      <c r="BI12" s="455"/>
      <c r="BJ12" s="455"/>
      <c r="BK12" s="455"/>
      <c r="BL12" s="455"/>
      <c r="BM12" s="456"/>
      <c r="BN12" s="420">
        <v>209736</v>
      </c>
      <c r="BO12" s="421"/>
      <c r="BP12" s="421"/>
      <c r="BQ12" s="421"/>
      <c r="BR12" s="421"/>
      <c r="BS12" s="421"/>
      <c r="BT12" s="421"/>
      <c r="BU12" s="422"/>
      <c r="BV12" s="420">
        <v>292922</v>
      </c>
      <c r="BW12" s="421"/>
      <c r="BX12" s="421"/>
      <c r="BY12" s="421"/>
      <c r="BZ12" s="421"/>
      <c r="CA12" s="421"/>
      <c r="CB12" s="421"/>
      <c r="CC12" s="422"/>
      <c r="CD12" s="423" t="s">
        <v>140</v>
      </c>
      <c r="CE12" s="424"/>
      <c r="CF12" s="424"/>
      <c r="CG12" s="424"/>
      <c r="CH12" s="424"/>
      <c r="CI12" s="424"/>
      <c r="CJ12" s="424"/>
      <c r="CK12" s="424"/>
      <c r="CL12" s="424"/>
      <c r="CM12" s="424"/>
      <c r="CN12" s="424"/>
      <c r="CO12" s="424"/>
      <c r="CP12" s="424"/>
      <c r="CQ12" s="424"/>
      <c r="CR12" s="424"/>
      <c r="CS12" s="425"/>
      <c r="CT12" s="460" t="s">
        <v>133</v>
      </c>
      <c r="CU12" s="461"/>
      <c r="CV12" s="461"/>
      <c r="CW12" s="461"/>
      <c r="CX12" s="461"/>
      <c r="CY12" s="461"/>
      <c r="CZ12" s="461"/>
      <c r="DA12" s="462"/>
      <c r="DB12" s="460" t="s">
        <v>141</v>
      </c>
      <c r="DC12" s="461"/>
      <c r="DD12" s="461"/>
      <c r="DE12" s="461"/>
      <c r="DF12" s="461"/>
      <c r="DG12" s="461"/>
      <c r="DH12" s="461"/>
      <c r="DI12" s="462"/>
    </row>
    <row r="13" spans="1:119" ht="18.75" customHeight="1">
      <c r="A13" s="175"/>
      <c r="B13" s="483"/>
      <c r="C13" s="484"/>
      <c r="D13" s="484"/>
      <c r="E13" s="484"/>
      <c r="F13" s="484"/>
      <c r="G13" s="484"/>
      <c r="H13" s="484"/>
      <c r="I13" s="484"/>
      <c r="J13" s="484"/>
      <c r="K13" s="485"/>
      <c r="L13" s="184"/>
      <c r="M13" s="511" t="s">
        <v>142</v>
      </c>
      <c r="N13" s="512"/>
      <c r="O13" s="512"/>
      <c r="P13" s="512"/>
      <c r="Q13" s="513"/>
      <c r="R13" s="504">
        <v>11609</v>
      </c>
      <c r="S13" s="505"/>
      <c r="T13" s="505"/>
      <c r="U13" s="505"/>
      <c r="V13" s="506"/>
      <c r="W13" s="436" t="s">
        <v>143</v>
      </c>
      <c r="X13" s="437"/>
      <c r="Y13" s="437"/>
      <c r="Z13" s="437"/>
      <c r="AA13" s="437"/>
      <c r="AB13" s="427"/>
      <c r="AC13" s="471">
        <v>715</v>
      </c>
      <c r="AD13" s="472"/>
      <c r="AE13" s="472"/>
      <c r="AF13" s="472"/>
      <c r="AG13" s="514"/>
      <c r="AH13" s="471">
        <v>771</v>
      </c>
      <c r="AI13" s="472"/>
      <c r="AJ13" s="472"/>
      <c r="AK13" s="472"/>
      <c r="AL13" s="473"/>
      <c r="AM13" s="449" t="s">
        <v>144</v>
      </c>
      <c r="AN13" s="450"/>
      <c r="AO13" s="450"/>
      <c r="AP13" s="450"/>
      <c r="AQ13" s="450"/>
      <c r="AR13" s="450"/>
      <c r="AS13" s="450"/>
      <c r="AT13" s="451"/>
      <c r="AU13" s="452" t="s">
        <v>123</v>
      </c>
      <c r="AV13" s="453"/>
      <c r="AW13" s="453"/>
      <c r="AX13" s="453"/>
      <c r="AY13" s="454" t="s">
        <v>145</v>
      </c>
      <c r="AZ13" s="455"/>
      <c r="BA13" s="455"/>
      <c r="BB13" s="455"/>
      <c r="BC13" s="455"/>
      <c r="BD13" s="455"/>
      <c r="BE13" s="455"/>
      <c r="BF13" s="455"/>
      <c r="BG13" s="455"/>
      <c r="BH13" s="455"/>
      <c r="BI13" s="455"/>
      <c r="BJ13" s="455"/>
      <c r="BK13" s="455"/>
      <c r="BL13" s="455"/>
      <c r="BM13" s="456"/>
      <c r="BN13" s="420">
        <v>84450</v>
      </c>
      <c r="BO13" s="421"/>
      <c r="BP13" s="421"/>
      <c r="BQ13" s="421"/>
      <c r="BR13" s="421"/>
      <c r="BS13" s="421"/>
      <c r="BT13" s="421"/>
      <c r="BU13" s="422"/>
      <c r="BV13" s="420">
        <v>-220805</v>
      </c>
      <c r="BW13" s="421"/>
      <c r="BX13" s="421"/>
      <c r="BY13" s="421"/>
      <c r="BZ13" s="421"/>
      <c r="CA13" s="421"/>
      <c r="CB13" s="421"/>
      <c r="CC13" s="422"/>
      <c r="CD13" s="423" t="s">
        <v>146</v>
      </c>
      <c r="CE13" s="424"/>
      <c r="CF13" s="424"/>
      <c r="CG13" s="424"/>
      <c r="CH13" s="424"/>
      <c r="CI13" s="424"/>
      <c r="CJ13" s="424"/>
      <c r="CK13" s="424"/>
      <c r="CL13" s="424"/>
      <c r="CM13" s="424"/>
      <c r="CN13" s="424"/>
      <c r="CO13" s="424"/>
      <c r="CP13" s="424"/>
      <c r="CQ13" s="424"/>
      <c r="CR13" s="424"/>
      <c r="CS13" s="425"/>
      <c r="CT13" s="417">
        <v>10.199999999999999</v>
      </c>
      <c r="CU13" s="418"/>
      <c r="CV13" s="418"/>
      <c r="CW13" s="418"/>
      <c r="CX13" s="418"/>
      <c r="CY13" s="418"/>
      <c r="CZ13" s="418"/>
      <c r="DA13" s="419"/>
      <c r="DB13" s="417">
        <v>11.6</v>
      </c>
      <c r="DC13" s="418"/>
      <c r="DD13" s="418"/>
      <c r="DE13" s="418"/>
      <c r="DF13" s="418"/>
      <c r="DG13" s="418"/>
      <c r="DH13" s="418"/>
      <c r="DI13" s="419"/>
    </row>
    <row r="14" spans="1:119" ht="18.75" customHeight="1" thickBot="1">
      <c r="A14" s="175"/>
      <c r="B14" s="483"/>
      <c r="C14" s="484"/>
      <c r="D14" s="484"/>
      <c r="E14" s="484"/>
      <c r="F14" s="484"/>
      <c r="G14" s="484"/>
      <c r="H14" s="484"/>
      <c r="I14" s="484"/>
      <c r="J14" s="484"/>
      <c r="K14" s="485"/>
      <c r="L14" s="501" t="s">
        <v>147</v>
      </c>
      <c r="M14" s="502"/>
      <c r="N14" s="502"/>
      <c r="O14" s="502"/>
      <c r="P14" s="502"/>
      <c r="Q14" s="503"/>
      <c r="R14" s="504">
        <v>11938</v>
      </c>
      <c r="S14" s="505"/>
      <c r="T14" s="505"/>
      <c r="U14" s="505"/>
      <c r="V14" s="506"/>
      <c r="W14" s="410"/>
      <c r="X14" s="411"/>
      <c r="Y14" s="411"/>
      <c r="Z14" s="411"/>
      <c r="AA14" s="411"/>
      <c r="AB14" s="400"/>
      <c r="AC14" s="507">
        <v>11.7</v>
      </c>
      <c r="AD14" s="508"/>
      <c r="AE14" s="508"/>
      <c r="AF14" s="508"/>
      <c r="AG14" s="509"/>
      <c r="AH14" s="507">
        <v>11.9</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148</v>
      </c>
      <c r="CE14" s="516"/>
      <c r="CF14" s="516"/>
      <c r="CG14" s="516"/>
      <c r="CH14" s="516"/>
      <c r="CI14" s="516"/>
      <c r="CJ14" s="516"/>
      <c r="CK14" s="516"/>
      <c r="CL14" s="516"/>
      <c r="CM14" s="516"/>
      <c r="CN14" s="516"/>
      <c r="CO14" s="516"/>
      <c r="CP14" s="516"/>
      <c r="CQ14" s="516"/>
      <c r="CR14" s="516"/>
      <c r="CS14" s="517"/>
      <c r="CT14" s="518" t="s">
        <v>133</v>
      </c>
      <c r="CU14" s="519"/>
      <c r="CV14" s="519"/>
      <c r="CW14" s="519"/>
      <c r="CX14" s="519"/>
      <c r="CY14" s="519"/>
      <c r="CZ14" s="519"/>
      <c r="DA14" s="520"/>
      <c r="DB14" s="518" t="s">
        <v>133</v>
      </c>
      <c r="DC14" s="519"/>
      <c r="DD14" s="519"/>
      <c r="DE14" s="519"/>
      <c r="DF14" s="519"/>
      <c r="DG14" s="519"/>
      <c r="DH14" s="519"/>
      <c r="DI14" s="520"/>
    </row>
    <row r="15" spans="1:119" ht="18.75" customHeight="1">
      <c r="A15" s="175"/>
      <c r="B15" s="483"/>
      <c r="C15" s="484"/>
      <c r="D15" s="484"/>
      <c r="E15" s="484"/>
      <c r="F15" s="484"/>
      <c r="G15" s="484"/>
      <c r="H15" s="484"/>
      <c r="I15" s="484"/>
      <c r="J15" s="484"/>
      <c r="K15" s="485"/>
      <c r="L15" s="184"/>
      <c r="M15" s="511" t="s">
        <v>149</v>
      </c>
      <c r="N15" s="512"/>
      <c r="O15" s="512"/>
      <c r="P15" s="512"/>
      <c r="Q15" s="513"/>
      <c r="R15" s="504">
        <v>11827</v>
      </c>
      <c r="S15" s="505"/>
      <c r="T15" s="505"/>
      <c r="U15" s="505"/>
      <c r="V15" s="506"/>
      <c r="W15" s="436" t="s">
        <v>150</v>
      </c>
      <c r="X15" s="437"/>
      <c r="Y15" s="437"/>
      <c r="Z15" s="437"/>
      <c r="AA15" s="437"/>
      <c r="AB15" s="427"/>
      <c r="AC15" s="471">
        <v>965</v>
      </c>
      <c r="AD15" s="472"/>
      <c r="AE15" s="472"/>
      <c r="AF15" s="472"/>
      <c r="AG15" s="514"/>
      <c r="AH15" s="471">
        <v>995</v>
      </c>
      <c r="AI15" s="472"/>
      <c r="AJ15" s="472"/>
      <c r="AK15" s="472"/>
      <c r="AL15" s="473"/>
      <c r="AM15" s="449"/>
      <c r="AN15" s="450"/>
      <c r="AO15" s="450"/>
      <c r="AP15" s="450"/>
      <c r="AQ15" s="450"/>
      <c r="AR15" s="450"/>
      <c r="AS15" s="450"/>
      <c r="AT15" s="451"/>
      <c r="AU15" s="452"/>
      <c r="AV15" s="453"/>
      <c r="AW15" s="453"/>
      <c r="AX15" s="453"/>
      <c r="AY15" s="380" t="s">
        <v>151</v>
      </c>
      <c r="AZ15" s="381"/>
      <c r="BA15" s="381"/>
      <c r="BB15" s="381"/>
      <c r="BC15" s="381"/>
      <c r="BD15" s="381"/>
      <c r="BE15" s="381"/>
      <c r="BF15" s="381"/>
      <c r="BG15" s="381"/>
      <c r="BH15" s="381"/>
      <c r="BI15" s="381"/>
      <c r="BJ15" s="381"/>
      <c r="BK15" s="381"/>
      <c r="BL15" s="381"/>
      <c r="BM15" s="382"/>
      <c r="BN15" s="383">
        <v>1365753</v>
      </c>
      <c r="BO15" s="384"/>
      <c r="BP15" s="384"/>
      <c r="BQ15" s="384"/>
      <c r="BR15" s="384"/>
      <c r="BS15" s="384"/>
      <c r="BT15" s="384"/>
      <c r="BU15" s="385"/>
      <c r="BV15" s="383">
        <v>1316418</v>
      </c>
      <c r="BW15" s="384"/>
      <c r="BX15" s="384"/>
      <c r="BY15" s="384"/>
      <c r="BZ15" s="384"/>
      <c r="CA15" s="384"/>
      <c r="CB15" s="384"/>
      <c r="CC15" s="385"/>
      <c r="CD15" s="521" t="s">
        <v>152</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c r="A16" s="175"/>
      <c r="B16" s="483"/>
      <c r="C16" s="484"/>
      <c r="D16" s="484"/>
      <c r="E16" s="484"/>
      <c r="F16" s="484"/>
      <c r="G16" s="484"/>
      <c r="H16" s="484"/>
      <c r="I16" s="484"/>
      <c r="J16" s="484"/>
      <c r="K16" s="485"/>
      <c r="L16" s="501" t="s">
        <v>153</v>
      </c>
      <c r="M16" s="524"/>
      <c r="N16" s="524"/>
      <c r="O16" s="524"/>
      <c r="P16" s="524"/>
      <c r="Q16" s="525"/>
      <c r="R16" s="526" t="s">
        <v>154</v>
      </c>
      <c r="S16" s="527"/>
      <c r="T16" s="527"/>
      <c r="U16" s="527"/>
      <c r="V16" s="528"/>
      <c r="W16" s="410"/>
      <c r="X16" s="411"/>
      <c r="Y16" s="411"/>
      <c r="Z16" s="411"/>
      <c r="AA16" s="411"/>
      <c r="AB16" s="400"/>
      <c r="AC16" s="507">
        <v>15.8</v>
      </c>
      <c r="AD16" s="508"/>
      <c r="AE16" s="508"/>
      <c r="AF16" s="508"/>
      <c r="AG16" s="509"/>
      <c r="AH16" s="507">
        <v>15.4</v>
      </c>
      <c r="AI16" s="508"/>
      <c r="AJ16" s="508"/>
      <c r="AK16" s="508"/>
      <c r="AL16" s="510"/>
      <c r="AM16" s="449"/>
      <c r="AN16" s="450"/>
      <c r="AO16" s="450"/>
      <c r="AP16" s="450"/>
      <c r="AQ16" s="450"/>
      <c r="AR16" s="450"/>
      <c r="AS16" s="450"/>
      <c r="AT16" s="451"/>
      <c r="AU16" s="452"/>
      <c r="AV16" s="453"/>
      <c r="AW16" s="453"/>
      <c r="AX16" s="453"/>
      <c r="AY16" s="454" t="s">
        <v>155</v>
      </c>
      <c r="AZ16" s="455"/>
      <c r="BA16" s="455"/>
      <c r="BB16" s="455"/>
      <c r="BC16" s="455"/>
      <c r="BD16" s="455"/>
      <c r="BE16" s="455"/>
      <c r="BF16" s="455"/>
      <c r="BG16" s="455"/>
      <c r="BH16" s="455"/>
      <c r="BI16" s="455"/>
      <c r="BJ16" s="455"/>
      <c r="BK16" s="455"/>
      <c r="BL16" s="455"/>
      <c r="BM16" s="456"/>
      <c r="BN16" s="420">
        <v>5877323</v>
      </c>
      <c r="BO16" s="421"/>
      <c r="BP16" s="421"/>
      <c r="BQ16" s="421"/>
      <c r="BR16" s="421"/>
      <c r="BS16" s="421"/>
      <c r="BT16" s="421"/>
      <c r="BU16" s="422"/>
      <c r="BV16" s="420">
        <v>5856439</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c r="A17" s="175"/>
      <c r="B17" s="486"/>
      <c r="C17" s="487"/>
      <c r="D17" s="487"/>
      <c r="E17" s="487"/>
      <c r="F17" s="487"/>
      <c r="G17" s="487"/>
      <c r="H17" s="487"/>
      <c r="I17" s="487"/>
      <c r="J17" s="487"/>
      <c r="K17" s="488"/>
      <c r="L17" s="189"/>
      <c r="M17" s="531" t="s">
        <v>156</v>
      </c>
      <c r="N17" s="532"/>
      <c r="O17" s="532"/>
      <c r="P17" s="532"/>
      <c r="Q17" s="533"/>
      <c r="R17" s="526" t="s">
        <v>154</v>
      </c>
      <c r="S17" s="527"/>
      <c r="T17" s="527"/>
      <c r="U17" s="527"/>
      <c r="V17" s="528"/>
      <c r="W17" s="436" t="s">
        <v>157</v>
      </c>
      <c r="X17" s="437"/>
      <c r="Y17" s="437"/>
      <c r="Z17" s="437"/>
      <c r="AA17" s="437"/>
      <c r="AB17" s="427"/>
      <c r="AC17" s="471">
        <v>4439</v>
      </c>
      <c r="AD17" s="472"/>
      <c r="AE17" s="472"/>
      <c r="AF17" s="472"/>
      <c r="AG17" s="514"/>
      <c r="AH17" s="471">
        <v>4712</v>
      </c>
      <c r="AI17" s="472"/>
      <c r="AJ17" s="472"/>
      <c r="AK17" s="472"/>
      <c r="AL17" s="473"/>
      <c r="AM17" s="449"/>
      <c r="AN17" s="450"/>
      <c r="AO17" s="450"/>
      <c r="AP17" s="450"/>
      <c r="AQ17" s="450"/>
      <c r="AR17" s="450"/>
      <c r="AS17" s="450"/>
      <c r="AT17" s="451"/>
      <c r="AU17" s="452"/>
      <c r="AV17" s="453"/>
      <c r="AW17" s="453"/>
      <c r="AX17" s="453"/>
      <c r="AY17" s="454" t="s">
        <v>158</v>
      </c>
      <c r="AZ17" s="455"/>
      <c r="BA17" s="455"/>
      <c r="BB17" s="455"/>
      <c r="BC17" s="455"/>
      <c r="BD17" s="455"/>
      <c r="BE17" s="455"/>
      <c r="BF17" s="455"/>
      <c r="BG17" s="455"/>
      <c r="BH17" s="455"/>
      <c r="BI17" s="455"/>
      <c r="BJ17" s="455"/>
      <c r="BK17" s="455"/>
      <c r="BL17" s="455"/>
      <c r="BM17" s="456"/>
      <c r="BN17" s="420">
        <v>1705063</v>
      </c>
      <c r="BO17" s="421"/>
      <c r="BP17" s="421"/>
      <c r="BQ17" s="421"/>
      <c r="BR17" s="421"/>
      <c r="BS17" s="421"/>
      <c r="BT17" s="421"/>
      <c r="BU17" s="422"/>
      <c r="BV17" s="420">
        <v>1641866</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c r="A18" s="175"/>
      <c r="B18" s="542" t="s">
        <v>159</v>
      </c>
      <c r="C18" s="463"/>
      <c r="D18" s="463"/>
      <c r="E18" s="543"/>
      <c r="F18" s="543"/>
      <c r="G18" s="543"/>
      <c r="H18" s="543"/>
      <c r="I18" s="543"/>
      <c r="J18" s="543"/>
      <c r="K18" s="543"/>
      <c r="L18" s="544">
        <v>540.44000000000005</v>
      </c>
      <c r="M18" s="544"/>
      <c r="N18" s="544"/>
      <c r="O18" s="544"/>
      <c r="P18" s="544"/>
      <c r="Q18" s="544"/>
      <c r="R18" s="545"/>
      <c r="S18" s="545"/>
      <c r="T18" s="545"/>
      <c r="U18" s="545"/>
      <c r="V18" s="546"/>
      <c r="W18" s="438"/>
      <c r="X18" s="439"/>
      <c r="Y18" s="439"/>
      <c r="Z18" s="439"/>
      <c r="AA18" s="439"/>
      <c r="AB18" s="430"/>
      <c r="AC18" s="547">
        <v>72.5</v>
      </c>
      <c r="AD18" s="548"/>
      <c r="AE18" s="548"/>
      <c r="AF18" s="548"/>
      <c r="AG18" s="549"/>
      <c r="AH18" s="547">
        <v>72.7</v>
      </c>
      <c r="AI18" s="548"/>
      <c r="AJ18" s="548"/>
      <c r="AK18" s="548"/>
      <c r="AL18" s="550"/>
      <c r="AM18" s="449"/>
      <c r="AN18" s="450"/>
      <c r="AO18" s="450"/>
      <c r="AP18" s="450"/>
      <c r="AQ18" s="450"/>
      <c r="AR18" s="450"/>
      <c r="AS18" s="450"/>
      <c r="AT18" s="451"/>
      <c r="AU18" s="452"/>
      <c r="AV18" s="453"/>
      <c r="AW18" s="453"/>
      <c r="AX18" s="453"/>
      <c r="AY18" s="454" t="s">
        <v>160</v>
      </c>
      <c r="AZ18" s="455"/>
      <c r="BA18" s="455"/>
      <c r="BB18" s="455"/>
      <c r="BC18" s="455"/>
      <c r="BD18" s="455"/>
      <c r="BE18" s="455"/>
      <c r="BF18" s="455"/>
      <c r="BG18" s="455"/>
      <c r="BH18" s="455"/>
      <c r="BI18" s="455"/>
      <c r="BJ18" s="455"/>
      <c r="BK18" s="455"/>
      <c r="BL18" s="455"/>
      <c r="BM18" s="456"/>
      <c r="BN18" s="420">
        <v>5559689</v>
      </c>
      <c r="BO18" s="421"/>
      <c r="BP18" s="421"/>
      <c r="BQ18" s="421"/>
      <c r="BR18" s="421"/>
      <c r="BS18" s="421"/>
      <c r="BT18" s="421"/>
      <c r="BU18" s="422"/>
      <c r="BV18" s="420">
        <v>5471967</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c r="A19" s="175"/>
      <c r="B19" s="542" t="s">
        <v>161</v>
      </c>
      <c r="C19" s="463"/>
      <c r="D19" s="463"/>
      <c r="E19" s="543"/>
      <c r="F19" s="543"/>
      <c r="G19" s="543"/>
      <c r="H19" s="543"/>
      <c r="I19" s="543"/>
      <c r="J19" s="543"/>
      <c r="K19" s="543"/>
      <c r="L19" s="551">
        <v>22</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162</v>
      </c>
      <c r="AZ19" s="455"/>
      <c r="BA19" s="455"/>
      <c r="BB19" s="455"/>
      <c r="BC19" s="455"/>
      <c r="BD19" s="455"/>
      <c r="BE19" s="455"/>
      <c r="BF19" s="455"/>
      <c r="BG19" s="455"/>
      <c r="BH19" s="455"/>
      <c r="BI19" s="455"/>
      <c r="BJ19" s="455"/>
      <c r="BK19" s="455"/>
      <c r="BL19" s="455"/>
      <c r="BM19" s="456"/>
      <c r="BN19" s="420">
        <v>7898834</v>
      </c>
      <c r="BO19" s="421"/>
      <c r="BP19" s="421"/>
      <c r="BQ19" s="421"/>
      <c r="BR19" s="421"/>
      <c r="BS19" s="421"/>
      <c r="BT19" s="421"/>
      <c r="BU19" s="422"/>
      <c r="BV19" s="420">
        <v>8346332</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c r="A20" s="175"/>
      <c r="B20" s="542" t="s">
        <v>163</v>
      </c>
      <c r="C20" s="463"/>
      <c r="D20" s="463"/>
      <c r="E20" s="543"/>
      <c r="F20" s="543"/>
      <c r="G20" s="543"/>
      <c r="H20" s="543"/>
      <c r="I20" s="543"/>
      <c r="J20" s="543"/>
      <c r="K20" s="543"/>
      <c r="L20" s="551">
        <v>5847</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c r="A21" s="175"/>
      <c r="B21" s="560" t="s">
        <v>164</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c r="A22" s="175"/>
      <c r="B22" s="590" t="s">
        <v>165</v>
      </c>
      <c r="C22" s="564"/>
      <c r="D22" s="565"/>
      <c r="E22" s="432" t="s">
        <v>1</v>
      </c>
      <c r="F22" s="437"/>
      <c r="G22" s="437"/>
      <c r="H22" s="437"/>
      <c r="I22" s="437"/>
      <c r="J22" s="437"/>
      <c r="K22" s="427"/>
      <c r="L22" s="432" t="s">
        <v>166</v>
      </c>
      <c r="M22" s="437"/>
      <c r="N22" s="437"/>
      <c r="O22" s="437"/>
      <c r="P22" s="427"/>
      <c r="Q22" s="595" t="s">
        <v>167</v>
      </c>
      <c r="R22" s="596"/>
      <c r="S22" s="596"/>
      <c r="T22" s="596"/>
      <c r="U22" s="596"/>
      <c r="V22" s="597"/>
      <c r="W22" s="563" t="s">
        <v>168</v>
      </c>
      <c r="X22" s="564"/>
      <c r="Y22" s="565"/>
      <c r="Z22" s="432" t="s">
        <v>1</v>
      </c>
      <c r="AA22" s="437"/>
      <c r="AB22" s="437"/>
      <c r="AC22" s="437"/>
      <c r="AD22" s="437"/>
      <c r="AE22" s="437"/>
      <c r="AF22" s="437"/>
      <c r="AG22" s="427"/>
      <c r="AH22" s="601" t="s">
        <v>169</v>
      </c>
      <c r="AI22" s="437"/>
      <c r="AJ22" s="437"/>
      <c r="AK22" s="437"/>
      <c r="AL22" s="427"/>
      <c r="AM22" s="601" t="s">
        <v>170</v>
      </c>
      <c r="AN22" s="602"/>
      <c r="AO22" s="602"/>
      <c r="AP22" s="602"/>
      <c r="AQ22" s="602"/>
      <c r="AR22" s="603"/>
      <c r="AS22" s="595" t="s">
        <v>167</v>
      </c>
      <c r="AT22" s="596"/>
      <c r="AU22" s="596"/>
      <c r="AV22" s="596"/>
      <c r="AW22" s="596"/>
      <c r="AX22" s="607"/>
      <c r="AY22" s="380" t="s">
        <v>171</v>
      </c>
      <c r="AZ22" s="381"/>
      <c r="BA22" s="381"/>
      <c r="BB22" s="381"/>
      <c r="BC22" s="381"/>
      <c r="BD22" s="381"/>
      <c r="BE22" s="381"/>
      <c r="BF22" s="381"/>
      <c r="BG22" s="381"/>
      <c r="BH22" s="381"/>
      <c r="BI22" s="381"/>
      <c r="BJ22" s="381"/>
      <c r="BK22" s="381"/>
      <c r="BL22" s="381"/>
      <c r="BM22" s="382"/>
      <c r="BN22" s="383">
        <v>11496325</v>
      </c>
      <c r="BO22" s="384"/>
      <c r="BP22" s="384"/>
      <c r="BQ22" s="384"/>
      <c r="BR22" s="384"/>
      <c r="BS22" s="384"/>
      <c r="BT22" s="384"/>
      <c r="BU22" s="385"/>
      <c r="BV22" s="383">
        <v>11788202</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172</v>
      </c>
      <c r="AZ23" s="455"/>
      <c r="BA23" s="455"/>
      <c r="BB23" s="455"/>
      <c r="BC23" s="455"/>
      <c r="BD23" s="455"/>
      <c r="BE23" s="455"/>
      <c r="BF23" s="455"/>
      <c r="BG23" s="455"/>
      <c r="BH23" s="455"/>
      <c r="BI23" s="455"/>
      <c r="BJ23" s="455"/>
      <c r="BK23" s="455"/>
      <c r="BL23" s="455"/>
      <c r="BM23" s="456"/>
      <c r="BN23" s="420">
        <v>9291426</v>
      </c>
      <c r="BO23" s="421"/>
      <c r="BP23" s="421"/>
      <c r="BQ23" s="421"/>
      <c r="BR23" s="421"/>
      <c r="BS23" s="421"/>
      <c r="BT23" s="421"/>
      <c r="BU23" s="422"/>
      <c r="BV23" s="420">
        <v>9409061</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c r="A24" s="175"/>
      <c r="B24" s="591"/>
      <c r="C24" s="567"/>
      <c r="D24" s="568"/>
      <c r="E24" s="470" t="s">
        <v>173</v>
      </c>
      <c r="F24" s="450"/>
      <c r="G24" s="450"/>
      <c r="H24" s="450"/>
      <c r="I24" s="450"/>
      <c r="J24" s="450"/>
      <c r="K24" s="451"/>
      <c r="L24" s="471">
        <v>1</v>
      </c>
      <c r="M24" s="472"/>
      <c r="N24" s="472"/>
      <c r="O24" s="472"/>
      <c r="P24" s="514"/>
      <c r="Q24" s="471">
        <v>7610</v>
      </c>
      <c r="R24" s="472"/>
      <c r="S24" s="472"/>
      <c r="T24" s="472"/>
      <c r="U24" s="472"/>
      <c r="V24" s="514"/>
      <c r="W24" s="566"/>
      <c r="X24" s="567"/>
      <c r="Y24" s="568"/>
      <c r="Z24" s="470" t="s">
        <v>174</v>
      </c>
      <c r="AA24" s="450"/>
      <c r="AB24" s="450"/>
      <c r="AC24" s="450"/>
      <c r="AD24" s="450"/>
      <c r="AE24" s="450"/>
      <c r="AF24" s="450"/>
      <c r="AG24" s="451"/>
      <c r="AH24" s="471">
        <v>150</v>
      </c>
      <c r="AI24" s="472"/>
      <c r="AJ24" s="472"/>
      <c r="AK24" s="472"/>
      <c r="AL24" s="514"/>
      <c r="AM24" s="471">
        <v>454500</v>
      </c>
      <c r="AN24" s="472"/>
      <c r="AO24" s="472"/>
      <c r="AP24" s="472"/>
      <c r="AQ24" s="472"/>
      <c r="AR24" s="514"/>
      <c r="AS24" s="471">
        <v>3030</v>
      </c>
      <c r="AT24" s="472"/>
      <c r="AU24" s="472"/>
      <c r="AV24" s="472"/>
      <c r="AW24" s="472"/>
      <c r="AX24" s="473"/>
      <c r="AY24" s="536" t="s">
        <v>175</v>
      </c>
      <c r="AZ24" s="537"/>
      <c r="BA24" s="537"/>
      <c r="BB24" s="537"/>
      <c r="BC24" s="537"/>
      <c r="BD24" s="537"/>
      <c r="BE24" s="537"/>
      <c r="BF24" s="537"/>
      <c r="BG24" s="537"/>
      <c r="BH24" s="537"/>
      <c r="BI24" s="537"/>
      <c r="BJ24" s="537"/>
      <c r="BK24" s="537"/>
      <c r="BL24" s="537"/>
      <c r="BM24" s="538"/>
      <c r="BN24" s="420">
        <v>8205563</v>
      </c>
      <c r="BO24" s="421"/>
      <c r="BP24" s="421"/>
      <c r="BQ24" s="421"/>
      <c r="BR24" s="421"/>
      <c r="BS24" s="421"/>
      <c r="BT24" s="421"/>
      <c r="BU24" s="422"/>
      <c r="BV24" s="420">
        <v>8185475</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c r="A25" s="175"/>
      <c r="B25" s="591"/>
      <c r="C25" s="567"/>
      <c r="D25" s="568"/>
      <c r="E25" s="470" t="s">
        <v>176</v>
      </c>
      <c r="F25" s="450"/>
      <c r="G25" s="450"/>
      <c r="H25" s="450"/>
      <c r="I25" s="450"/>
      <c r="J25" s="450"/>
      <c r="K25" s="451"/>
      <c r="L25" s="471">
        <v>1</v>
      </c>
      <c r="M25" s="472"/>
      <c r="N25" s="472"/>
      <c r="O25" s="472"/>
      <c r="P25" s="514"/>
      <c r="Q25" s="471">
        <v>6000</v>
      </c>
      <c r="R25" s="472"/>
      <c r="S25" s="472"/>
      <c r="T25" s="472"/>
      <c r="U25" s="472"/>
      <c r="V25" s="514"/>
      <c r="W25" s="566"/>
      <c r="X25" s="567"/>
      <c r="Y25" s="568"/>
      <c r="Z25" s="470" t="s">
        <v>177</v>
      </c>
      <c r="AA25" s="450"/>
      <c r="AB25" s="450"/>
      <c r="AC25" s="450"/>
      <c r="AD25" s="450"/>
      <c r="AE25" s="450"/>
      <c r="AF25" s="450"/>
      <c r="AG25" s="451"/>
      <c r="AH25" s="471" t="s">
        <v>141</v>
      </c>
      <c r="AI25" s="472"/>
      <c r="AJ25" s="472"/>
      <c r="AK25" s="472"/>
      <c r="AL25" s="514"/>
      <c r="AM25" s="471" t="s">
        <v>141</v>
      </c>
      <c r="AN25" s="472"/>
      <c r="AO25" s="472"/>
      <c r="AP25" s="472"/>
      <c r="AQ25" s="472"/>
      <c r="AR25" s="514"/>
      <c r="AS25" s="471" t="s">
        <v>133</v>
      </c>
      <c r="AT25" s="472"/>
      <c r="AU25" s="472"/>
      <c r="AV25" s="472"/>
      <c r="AW25" s="472"/>
      <c r="AX25" s="473"/>
      <c r="AY25" s="380" t="s">
        <v>178</v>
      </c>
      <c r="AZ25" s="381"/>
      <c r="BA25" s="381"/>
      <c r="BB25" s="381"/>
      <c r="BC25" s="381"/>
      <c r="BD25" s="381"/>
      <c r="BE25" s="381"/>
      <c r="BF25" s="381"/>
      <c r="BG25" s="381"/>
      <c r="BH25" s="381"/>
      <c r="BI25" s="381"/>
      <c r="BJ25" s="381"/>
      <c r="BK25" s="381"/>
      <c r="BL25" s="381"/>
      <c r="BM25" s="382"/>
      <c r="BN25" s="383">
        <v>3663545</v>
      </c>
      <c r="BO25" s="384"/>
      <c r="BP25" s="384"/>
      <c r="BQ25" s="384"/>
      <c r="BR25" s="384"/>
      <c r="BS25" s="384"/>
      <c r="BT25" s="384"/>
      <c r="BU25" s="385"/>
      <c r="BV25" s="383">
        <v>4109562</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c r="A26" s="175"/>
      <c r="B26" s="591"/>
      <c r="C26" s="567"/>
      <c r="D26" s="568"/>
      <c r="E26" s="470" t="s">
        <v>179</v>
      </c>
      <c r="F26" s="450"/>
      <c r="G26" s="450"/>
      <c r="H26" s="450"/>
      <c r="I26" s="450"/>
      <c r="J26" s="450"/>
      <c r="K26" s="451"/>
      <c r="L26" s="471">
        <v>1</v>
      </c>
      <c r="M26" s="472"/>
      <c r="N26" s="472"/>
      <c r="O26" s="472"/>
      <c r="P26" s="514"/>
      <c r="Q26" s="471">
        <v>5670</v>
      </c>
      <c r="R26" s="472"/>
      <c r="S26" s="472"/>
      <c r="T26" s="472"/>
      <c r="U26" s="472"/>
      <c r="V26" s="514"/>
      <c r="W26" s="566"/>
      <c r="X26" s="567"/>
      <c r="Y26" s="568"/>
      <c r="Z26" s="470" t="s">
        <v>180</v>
      </c>
      <c r="AA26" s="572"/>
      <c r="AB26" s="572"/>
      <c r="AC26" s="572"/>
      <c r="AD26" s="572"/>
      <c r="AE26" s="572"/>
      <c r="AF26" s="572"/>
      <c r="AG26" s="573"/>
      <c r="AH26" s="471" t="s">
        <v>181</v>
      </c>
      <c r="AI26" s="472"/>
      <c r="AJ26" s="472"/>
      <c r="AK26" s="472"/>
      <c r="AL26" s="514"/>
      <c r="AM26" s="471" t="s">
        <v>133</v>
      </c>
      <c r="AN26" s="472"/>
      <c r="AO26" s="472"/>
      <c r="AP26" s="472"/>
      <c r="AQ26" s="472"/>
      <c r="AR26" s="514"/>
      <c r="AS26" s="471" t="s">
        <v>182</v>
      </c>
      <c r="AT26" s="472"/>
      <c r="AU26" s="472"/>
      <c r="AV26" s="472"/>
      <c r="AW26" s="472"/>
      <c r="AX26" s="473"/>
      <c r="AY26" s="423" t="s">
        <v>183</v>
      </c>
      <c r="AZ26" s="424"/>
      <c r="BA26" s="424"/>
      <c r="BB26" s="424"/>
      <c r="BC26" s="424"/>
      <c r="BD26" s="424"/>
      <c r="BE26" s="424"/>
      <c r="BF26" s="424"/>
      <c r="BG26" s="424"/>
      <c r="BH26" s="424"/>
      <c r="BI26" s="424"/>
      <c r="BJ26" s="424"/>
      <c r="BK26" s="424"/>
      <c r="BL26" s="424"/>
      <c r="BM26" s="425"/>
      <c r="BN26" s="420" t="s">
        <v>184</v>
      </c>
      <c r="BO26" s="421"/>
      <c r="BP26" s="421"/>
      <c r="BQ26" s="421"/>
      <c r="BR26" s="421"/>
      <c r="BS26" s="421"/>
      <c r="BT26" s="421"/>
      <c r="BU26" s="422"/>
      <c r="BV26" s="420" t="s">
        <v>133</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c r="A27" s="175"/>
      <c r="B27" s="591"/>
      <c r="C27" s="567"/>
      <c r="D27" s="568"/>
      <c r="E27" s="470" t="s">
        <v>185</v>
      </c>
      <c r="F27" s="450"/>
      <c r="G27" s="450"/>
      <c r="H27" s="450"/>
      <c r="I27" s="450"/>
      <c r="J27" s="450"/>
      <c r="K27" s="451"/>
      <c r="L27" s="471">
        <v>1</v>
      </c>
      <c r="M27" s="472"/>
      <c r="N27" s="472"/>
      <c r="O27" s="472"/>
      <c r="P27" s="514"/>
      <c r="Q27" s="471">
        <v>3040</v>
      </c>
      <c r="R27" s="472"/>
      <c r="S27" s="472"/>
      <c r="T27" s="472"/>
      <c r="U27" s="472"/>
      <c r="V27" s="514"/>
      <c r="W27" s="566"/>
      <c r="X27" s="567"/>
      <c r="Y27" s="568"/>
      <c r="Z27" s="470" t="s">
        <v>186</v>
      </c>
      <c r="AA27" s="450"/>
      <c r="AB27" s="450"/>
      <c r="AC27" s="450"/>
      <c r="AD27" s="450"/>
      <c r="AE27" s="450"/>
      <c r="AF27" s="450"/>
      <c r="AG27" s="451"/>
      <c r="AH27" s="471">
        <v>5</v>
      </c>
      <c r="AI27" s="472"/>
      <c r="AJ27" s="472"/>
      <c r="AK27" s="472"/>
      <c r="AL27" s="514"/>
      <c r="AM27" s="471">
        <v>20403</v>
      </c>
      <c r="AN27" s="472"/>
      <c r="AO27" s="472"/>
      <c r="AP27" s="472"/>
      <c r="AQ27" s="472"/>
      <c r="AR27" s="514"/>
      <c r="AS27" s="471">
        <v>4081</v>
      </c>
      <c r="AT27" s="472"/>
      <c r="AU27" s="472"/>
      <c r="AV27" s="472"/>
      <c r="AW27" s="472"/>
      <c r="AX27" s="473"/>
      <c r="AY27" s="515" t="s">
        <v>187</v>
      </c>
      <c r="AZ27" s="516"/>
      <c r="BA27" s="516"/>
      <c r="BB27" s="516"/>
      <c r="BC27" s="516"/>
      <c r="BD27" s="516"/>
      <c r="BE27" s="516"/>
      <c r="BF27" s="516"/>
      <c r="BG27" s="516"/>
      <c r="BH27" s="516"/>
      <c r="BI27" s="516"/>
      <c r="BJ27" s="516"/>
      <c r="BK27" s="516"/>
      <c r="BL27" s="516"/>
      <c r="BM27" s="517"/>
      <c r="BN27" s="539">
        <v>136212</v>
      </c>
      <c r="BO27" s="540"/>
      <c r="BP27" s="540"/>
      <c r="BQ27" s="540"/>
      <c r="BR27" s="540"/>
      <c r="BS27" s="540"/>
      <c r="BT27" s="540"/>
      <c r="BU27" s="541"/>
      <c r="BV27" s="539">
        <v>136212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c r="A28" s="175"/>
      <c r="B28" s="591"/>
      <c r="C28" s="567"/>
      <c r="D28" s="568"/>
      <c r="E28" s="470" t="s">
        <v>188</v>
      </c>
      <c r="F28" s="450"/>
      <c r="G28" s="450"/>
      <c r="H28" s="450"/>
      <c r="I28" s="450"/>
      <c r="J28" s="450"/>
      <c r="K28" s="451"/>
      <c r="L28" s="471">
        <v>1</v>
      </c>
      <c r="M28" s="472"/>
      <c r="N28" s="472"/>
      <c r="O28" s="472"/>
      <c r="P28" s="514"/>
      <c r="Q28" s="471">
        <v>2510</v>
      </c>
      <c r="R28" s="472"/>
      <c r="S28" s="472"/>
      <c r="T28" s="472"/>
      <c r="U28" s="472"/>
      <c r="V28" s="514"/>
      <c r="W28" s="566"/>
      <c r="X28" s="567"/>
      <c r="Y28" s="568"/>
      <c r="Z28" s="470" t="s">
        <v>189</v>
      </c>
      <c r="AA28" s="450"/>
      <c r="AB28" s="450"/>
      <c r="AC28" s="450"/>
      <c r="AD28" s="450"/>
      <c r="AE28" s="450"/>
      <c r="AF28" s="450"/>
      <c r="AG28" s="451"/>
      <c r="AH28" s="471" t="s">
        <v>141</v>
      </c>
      <c r="AI28" s="472"/>
      <c r="AJ28" s="472"/>
      <c r="AK28" s="472"/>
      <c r="AL28" s="514"/>
      <c r="AM28" s="471" t="s">
        <v>182</v>
      </c>
      <c r="AN28" s="472"/>
      <c r="AO28" s="472"/>
      <c r="AP28" s="472"/>
      <c r="AQ28" s="472"/>
      <c r="AR28" s="514"/>
      <c r="AS28" s="471" t="s">
        <v>141</v>
      </c>
      <c r="AT28" s="472"/>
      <c r="AU28" s="472"/>
      <c r="AV28" s="472"/>
      <c r="AW28" s="472"/>
      <c r="AX28" s="473"/>
      <c r="AY28" s="574" t="s">
        <v>190</v>
      </c>
      <c r="AZ28" s="575"/>
      <c r="BA28" s="575"/>
      <c r="BB28" s="576"/>
      <c r="BC28" s="380" t="s">
        <v>50</v>
      </c>
      <c r="BD28" s="381"/>
      <c r="BE28" s="381"/>
      <c r="BF28" s="381"/>
      <c r="BG28" s="381"/>
      <c r="BH28" s="381"/>
      <c r="BI28" s="381"/>
      <c r="BJ28" s="381"/>
      <c r="BK28" s="381"/>
      <c r="BL28" s="381"/>
      <c r="BM28" s="382"/>
      <c r="BN28" s="383">
        <v>2303368</v>
      </c>
      <c r="BO28" s="384"/>
      <c r="BP28" s="384"/>
      <c r="BQ28" s="384"/>
      <c r="BR28" s="384"/>
      <c r="BS28" s="384"/>
      <c r="BT28" s="384"/>
      <c r="BU28" s="385"/>
      <c r="BV28" s="383">
        <v>2335000</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c r="A29" s="175"/>
      <c r="B29" s="591"/>
      <c r="C29" s="567"/>
      <c r="D29" s="568"/>
      <c r="E29" s="470" t="s">
        <v>191</v>
      </c>
      <c r="F29" s="450"/>
      <c r="G29" s="450"/>
      <c r="H29" s="450"/>
      <c r="I29" s="450"/>
      <c r="J29" s="450"/>
      <c r="K29" s="451"/>
      <c r="L29" s="471">
        <v>14</v>
      </c>
      <c r="M29" s="472"/>
      <c r="N29" s="472"/>
      <c r="O29" s="472"/>
      <c r="P29" s="514"/>
      <c r="Q29" s="471">
        <v>2280</v>
      </c>
      <c r="R29" s="472"/>
      <c r="S29" s="472"/>
      <c r="T29" s="472"/>
      <c r="U29" s="472"/>
      <c r="V29" s="514"/>
      <c r="W29" s="569"/>
      <c r="X29" s="570"/>
      <c r="Y29" s="571"/>
      <c r="Z29" s="470" t="s">
        <v>192</v>
      </c>
      <c r="AA29" s="450"/>
      <c r="AB29" s="450"/>
      <c r="AC29" s="450"/>
      <c r="AD29" s="450"/>
      <c r="AE29" s="450"/>
      <c r="AF29" s="450"/>
      <c r="AG29" s="451"/>
      <c r="AH29" s="471">
        <v>155</v>
      </c>
      <c r="AI29" s="472"/>
      <c r="AJ29" s="472"/>
      <c r="AK29" s="472"/>
      <c r="AL29" s="514"/>
      <c r="AM29" s="471">
        <v>474903</v>
      </c>
      <c r="AN29" s="472"/>
      <c r="AO29" s="472"/>
      <c r="AP29" s="472"/>
      <c r="AQ29" s="472"/>
      <c r="AR29" s="514"/>
      <c r="AS29" s="471">
        <v>3064</v>
      </c>
      <c r="AT29" s="472"/>
      <c r="AU29" s="472"/>
      <c r="AV29" s="472"/>
      <c r="AW29" s="472"/>
      <c r="AX29" s="473"/>
      <c r="AY29" s="577"/>
      <c r="AZ29" s="578"/>
      <c r="BA29" s="578"/>
      <c r="BB29" s="579"/>
      <c r="BC29" s="454" t="s">
        <v>193</v>
      </c>
      <c r="BD29" s="455"/>
      <c r="BE29" s="455"/>
      <c r="BF29" s="455"/>
      <c r="BG29" s="455"/>
      <c r="BH29" s="455"/>
      <c r="BI29" s="455"/>
      <c r="BJ29" s="455"/>
      <c r="BK29" s="455"/>
      <c r="BL29" s="455"/>
      <c r="BM29" s="456"/>
      <c r="BN29" s="420">
        <v>374725</v>
      </c>
      <c r="BO29" s="421"/>
      <c r="BP29" s="421"/>
      <c r="BQ29" s="421"/>
      <c r="BR29" s="421"/>
      <c r="BS29" s="421"/>
      <c r="BT29" s="421"/>
      <c r="BU29" s="422"/>
      <c r="BV29" s="420">
        <v>374724</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194</v>
      </c>
      <c r="X30" s="588"/>
      <c r="Y30" s="588"/>
      <c r="Z30" s="588"/>
      <c r="AA30" s="588"/>
      <c r="AB30" s="588"/>
      <c r="AC30" s="588"/>
      <c r="AD30" s="588"/>
      <c r="AE30" s="588"/>
      <c r="AF30" s="588"/>
      <c r="AG30" s="589"/>
      <c r="AH30" s="547">
        <v>96</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2835814</v>
      </c>
      <c r="BO30" s="540"/>
      <c r="BP30" s="540"/>
      <c r="BQ30" s="540"/>
      <c r="BR30" s="540"/>
      <c r="BS30" s="540"/>
      <c r="BT30" s="540"/>
      <c r="BU30" s="541"/>
      <c r="BV30" s="539">
        <v>2207143</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75"/>
      <c r="B31" s="197"/>
      <c r="DI31" s="198"/>
    </row>
    <row r="32" spans="1:113" ht="13.5" customHeight="1">
      <c r="A32" s="175"/>
      <c r="B32" s="199"/>
      <c r="C32" s="583" t="s">
        <v>195</v>
      </c>
      <c r="D32" s="583"/>
      <c r="E32" s="583"/>
      <c r="F32" s="583"/>
      <c r="G32" s="583"/>
      <c r="H32" s="583"/>
      <c r="I32" s="583"/>
      <c r="J32" s="583"/>
      <c r="K32" s="583"/>
      <c r="L32" s="583"/>
      <c r="M32" s="583"/>
      <c r="N32" s="583"/>
      <c r="O32" s="583"/>
      <c r="P32" s="583"/>
      <c r="Q32" s="583"/>
      <c r="R32" s="583"/>
      <c r="S32" s="583"/>
      <c r="U32" s="424" t="s">
        <v>196</v>
      </c>
      <c r="V32" s="424"/>
      <c r="W32" s="424"/>
      <c r="X32" s="424"/>
      <c r="Y32" s="424"/>
      <c r="Z32" s="424"/>
      <c r="AA32" s="424"/>
      <c r="AB32" s="424"/>
      <c r="AC32" s="424"/>
      <c r="AD32" s="424"/>
      <c r="AE32" s="424"/>
      <c r="AF32" s="424"/>
      <c r="AG32" s="424"/>
      <c r="AH32" s="424"/>
      <c r="AI32" s="424"/>
      <c r="AJ32" s="424"/>
      <c r="AK32" s="424"/>
      <c r="AM32" s="424" t="s">
        <v>197</v>
      </c>
      <c r="AN32" s="424"/>
      <c r="AO32" s="424"/>
      <c r="AP32" s="424"/>
      <c r="AQ32" s="424"/>
      <c r="AR32" s="424"/>
      <c r="AS32" s="424"/>
      <c r="AT32" s="424"/>
      <c r="AU32" s="424"/>
      <c r="AV32" s="424"/>
      <c r="AW32" s="424"/>
      <c r="AX32" s="424"/>
      <c r="AY32" s="424"/>
      <c r="AZ32" s="424"/>
      <c r="BA32" s="424"/>
      <c r="BB32" s="424"/>
      <c r="BC32" s="424"/>
      <c r="BE32" s="424" t="s">
        <v>198</v>
      </c>
      <c r="BF32" s="424"/>
      <c r="BG32" s="424"/>
      <c r="BH32" s="424"/>
      <c r="BI32" s="424"/>
      <c r="BJ32" s="424"/>
      <c r="BK32" s="424"/>
      <c r="BL32" s="424"/>
      <c r="BM32" s="424"/>
      <c r="BN32" s="424"/>
      <c r="BO32" s="424"/>
      <c r="BP32" s="424"/>
      <c r="BQ32" s="424"/>
      <c r="BR32" s="424"/>
      <c r="BS32" s="424"/>
      <c r="BT32" s="424"/>
      <c r="BU32" s="424"/>
      <c r="BW32" s="424" t="s">
        <v>199</v>
      </c>
      <c r="BX32" s="424"/>
      <c r="BY32" s="424"/>
      <c r="BZ32" s="424"/>
      <c r="CA32" s="424"/>
      <c r="CB32" s="424"/>
      <c r="CC32" s="424"/>
      <c r="CD32" s="424"/>
      <c r="CE32" s="424"/>
      <c r="CF32" s="424"/>
      <c r="CG32" s="424"/>
      <c r="CH32" s="424"/>
      <c r="CI32" s="424"/>
      <c r="CJ32" s="424"/>
      <c r="CK32" s="424"/>
      <c r="CL32" s="424"/>
      <c r="CM32" s="424"/>
      <c r="CO32" s="424" t="s">
        <v>200</v>
      </c>
      <c r="CP32" s="424"/>
      <c r="CQ32" s="424"/>
      <c r="CR32" s="424"/>
      <c r="CS32" s="424"/>
      <c r="CT32" s="424"/>
      <c r="CU32" s="424"/>
      <c r="CV32" s="424"/>
      <c r="CW32" s="424"/>
      <c r="CX32" s="424"/>
      <c r="CY32" s="424"/>
      <c r="CZ32" s="424"/>
      <c r="DA32" s="424"/>
      <c r="DB32" s="424"/>
      <c r="DC32" s="424"/>
      <c r="DD32" s="424"/>
      <c r="DE32" s="424"/>
      <c r="DI32" s="198"/>
    </row>
    <row r="33" spans="1:113" ht="13.5" customHeight="1">
      <c r="A33" s="175"/>
      <c r="B33" s="199"/>
      <c r="C33" s="444" t="s">
        <v>201</v>
      </c>
      <c r="D33" s="444"/>
      <c r="E33" s="409" t="s">
        <v>202</v>
      </c>
      <c r="F33" s="409"/>
      <c r="G33" s="409"/>
      <c r="H33" s="409"/>
      <c r="I33" s="409"/>
      <c r="J33" s="409"/>
      <c r="K33" s="409"/>
      <c r="L33" s="409"/>
      <c r="M33" s="409"/>
      <c r="N33" s="409"/>
      <c r="O33" s="409"/>
      <c r="P33" s="409"/>
      <c r="Q33" s="409"/>
      <c r="R33" s="409"/>
      <c r="S33" s="409"/>
      <c r="T33" s="200"/>
      <c r="U33" s="444" t="s">
        <v>203</v>
      </c>
      <c r="V33" s="444"/>
      <c r="W33" s="409" t="s">
        <v>204</v>
      </c>
      <c r="X33" s="409"/>
      <c r="Y33" s="409"/>
      <c r="Z33" s="409"/>
      <c r="AA33" s="409"/>
      <c r="AB33" s="409"/>
      <c r="AC33" s="409"/>
      <c r="AD33" s="409"/>
      <c r="AE33" s="409"/>
      <c r="AF33" s="409"/>
      <c r="AG33" s="409"/>
      <c r="AH33" s="409"/>
      <c r="AI33" s="409"/>
      <c r="AJ33" s="409"/>
      <c r="AK33" s="409"/>
      <c r="AL33" s="200"/>
      <c r="AM33" s="444" t="s">
        <v>203</v>
      </c>
      <c r="AN33" s="444"/>
      <c r="AO33" s="409" t="s">
        <v>205</v>
      </c>
      <c r="AP33" s="409"/>
      <c r="AQ33" s="409"/>
      <c r="AR33" s="409"/>
      <c r="AS33" s="409"/>
      <c r="AT33" s="409"/>
      <c r="AU33" s="409"/>
      <c r="AV33" s="409"/>
      <c r="AW33" s="409"/>
      <c r="AX33" s="409"/>
      <c r="AY33" s="409"/>
      <c r="AZ33" s="409"/>
      <c r="BA33" s="409"/>
      <c r="BB33" s="409"/>
      <c r="BC33" s="409"/>
      <c r="BD33" s="201"/>
      <c r="BE33" s="409" t="s">
        <v>206</v>
      </c>
      <c r="BF33" s="409"/>
      <c r="BG33" s="409" t="s">
        <v>207</v>
      </c>
      <c r="BH33" s="409"/>
      <c r="BI33" s="409"/>
      <c r="BJ33" s="409"/>
      <c r="BK33" s="409"/>
      <c r="BL33" s="409"/>
      <c r="BM33" s="409"/>
      <c r="BN33" s="409"/>
      <c r="BO33" s="409"/>
      <c r="BP33" s="409"/>
      <c r="BQ33" s="409"/>
      <c r="BR33" s="409"/>
      <c r="BS33" s="409"/>
      <c r="BT33" s="409"/>
      <c r="BU33" s="409"/>
      <c r="BV33" s="201"/>
      <c r="BW33" s="444" t="s">
        <v>206</v>
      </c>
      <c r="BX33" s="444"/>
      <c r="BY33" s="409" t="s">
        <v>208</v>
      </c>
      <c r="BZ33" s="409"/>
      <c r="CA33" s="409"/>
      <c r="CB33" s="409"/>
      <c r="CC33" s="409"/>
      <c r="CD33" s="409"/>
      <c r="CE33" s="409"/>
      <c r="CF33" s="409"/>
      <c r="CG33" s="409"/>
      <c r="CH33" s="409"/>
      <c r="CI33" s="409"/>
      <c r="CJ33" s="409"/>
      <c r="CK33" s="409"/>
      <c r="CL33" s="409"/>
      <c r="CM33" s="409"/>
      <c r="CN33" s="200"/>
      <c r="CO33" s="444" t="s">
        <v>209</v>
      </c>
      <c r="CP33" s="444"/>
      <c r="CQ33" s="409" t="s">
        <v>210</v>
      </c>
      <c r="CR33" s="409"/>
      <c r="CS33" s="409"/>
      <c r="CT33" s="409"/>
      <c r="CU33" s="409"/>
      <c r="CV33" s="409"/>
      <c r="CW33" s="409"/>
      <c r="CX33" s="409"/>
      <c r="CY33" s="409"/>
      <c r="CZ33" s="409"/>
      <c r="DA33" s="409"/>
      <c r="DB33" s="409"/>
      <c r="DC33" s="409"/>
      <c r="DD33" s="409"/>
      <c r="DE33" s="409"/>
      <c r="DF33" s="200"/>
      <c r="DG33" s="609" t="s">
        <v>211</v>
      </c>
      <c r="DH33" s="609"/>
      <c r="DI33" s="202"/>
    </row>
    <row r="34" spans="1:113" ht="32.25" customHeight="1">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屋久島町国民健康保険事業特別会計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屋久島町上水道事業特別会計</v>
      </c>
      <c r="AP34" s="611"/>
      <c r="AQ34" s="611"/>
      <c r="AR34" s="611"/>
      <c r="AS34" s="611"/>
      <c r="AT34" s="611"/>
      <c r="AU34" s="611"/>
      <c r="AV34" s="611"/>
      <c r="AW34" s="611"/>
      <c r="AX34" s="611"/>
      <c r="AY34" s="611"/>
      <c r="AZ34" s="611"/>
      <c r="BA34" s="611"/>
      <c r="BB34" s="611"/>
      <c r="BC34" s="611"/>
      <c r="BD34" s="175"/>
      <c r="BE34" s="610">
        <f>IF(BG34="","",MAX(C34:D43,U34:V43,AM34:AN43)+1)</f>
        <v>9</v>
      </c>
      <c r="BF34" s="610"/>
      <c r="BG34" s="611" t="str">
        <f>IF('各会計、関係団体の財政状況及び健全化判断比率'!B34="","",'各会計、関係団体の財政状況及び健全化判断比率'!B34)</f>
        <v>屋久島町簡易水道事業特別会計</v>
      </c>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熊毛地区消防組合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c r="A35" s="175"/>
      <c r="B35" s="199"/>
      <c r="C35" s="610">
        <f>IF(E35="","",C34+1)</f>
        <v>2</v>
      </c>
      <c r="D35" s="610"/>
      <c r="E35" s="611" t="str">
        <f>IF('各会計、関係団体の財政状況及び健全化判断比率'!B8="","",'各会計、関係団体の財政状況及び健全化判断比率'!B8)</f>
        <v>屋久島町診療所事業特別会計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屋久島町介護保険事業特別会計</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IF('各会計、関係団体の財政状況及び健全化判断比率'!B32="","",'各会計、関係団体の財政状況及び健全化判断比率'!B32)</f>
        <v>屋久島町農業集落排水事業特別会計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鹿児島県市町村総合事務組合 一般会計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屋久島町後期高齢者医療事業特別会計</v>
      </c>
      <c r="X36" s="611"/>
      <c r="Y36" s="611"/>
      <c r="Z36" s="611"/>
      <c r="AA36" s="611"/>
      <c r="AB36" s="611"/>
      <c r="AC36" s="611"/>
      <c r="AD36" s="611"/>
      <c r="AE36" s="611"/>
      <c r="AF36" s="611"/>
      <c r="AG36" s="611"/>
      <c r="AH36" s="611"/>
      <c r="AI36" s="611"/>
      <c r="AJ36" s="611"/>
      <c r="AK36" s="611"/>
      <c r="AL36" s="175"/>
      <c r="AM36" s="610">
        <f t="shared" si="0"/>
        <v>8</v>
      </c>
      <c r="AN36" s="610"/>
      <c r="AO36" s="611" t="str">
        <f>IF('各会計、関係団体の財政状況及び健全化判断比率'!B33="","",'各会計、関係団体の財政状況及び健全化判断比率'!B33)</f>
        <v>屋久島町船舶事業特別会計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鹿児島県後期高齢者医療広域連合 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鹿児島県後期高齢者医療広域連合 後期高齢者医療特別会計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t="str">
        <f t="shared" si="2"/>
        <v/>
      </c>
      <c r="BX38" s="610"/>
      <c r="BY38" s="611" t="str">
        <f>IF('各会計、関係団体の財政状況及び健全化判断比率'!B72="","",'各会計、関係団体の財政状況及び健全化判断比率'!B72)</f>
        <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212</v>
      </c>
      <c r="E46" s="613" t="s">
        <v>213</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c r="E47" s="613" t="s">
        <v>214</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c r="E48" s="613" t="s">
        <v>215</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c r="E49" s="614" t="s">
        <v>216</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c r="E50" s="613" t="s">
        <v>217</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c r="E51" s="613" t="s">
        <v>218</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c r="E52" s="613" t="s">
        <v>219</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c r="E53" s="613" t="s">
        <v>220</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row r="55" spans="5:113"/>
    <row r="56" spans="5:113"/>
  </sheetData>
  <sheetProtection algorithmName="SHA-512" hashValue="ufFJBLzF/lzh0T9fPxIVDsiSx7fLTDRXfMPYXJAOfrY5n85E6mQyDdbk4+jTmtakf1teW2FQpKC5gR9IZIJR2Q==" saltValue="Dv6BDOdbFc6XB2DFnl6+H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baseColWidth="10"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c r="A34" s="22"/>
      <c r="B34" s="31"/>
      <c r="C34" s="1162" t="s">
        <v>578</v>
      </c>
      <c r="D34" s="1162"/>
      <c r="E34" s="1163"/>
      <c r="F34" s="32">
        <v>4.47</v>
      </c>
      <c r="G34" s="33">
        <v>5.86</v>
      </c>
      <c r="H34" s="33">
        <v>5.26</v>
      </c>
      <c r="I34" s="33">
        <v>3.59</v>
      </c>
      <c r="J34" s="34">
        <v>5.51</v>
      </c>
      <c r="K34" s="22"/>
      <c r="L34" s="22"/>
      <c r="M34" s="22"/>
      <c r="N34" s="22"/>
      <c r="O34" s="22"/>
      <c r="P34" s="22"/>
    </row>
    <row r="35" spans="1:16" ht="39" customHeight="1">
      <c r="A35" s="22"/>
      <c r="B35" s="35"/>
      <c r="C35" s="1158" t="s">
        <v>579</v>
      </c>
      <c r="D35" s="1158"/>
      <c r="E35" s="1159"/>
      <c r="F35" s="36">
        <v>0.56000000000000005</v>
      </c>
      <c r="G35" s="37">
        <v>0.65</v>
      </c>
      <c r="H35" s="37">
        <v>0.95</v>
      </c>
      <c r="I35" s="37">
        <v>0.84</v>
      </c>
      <c r="J35" s="38">
        <v>1.27</v>
      </c>
      <c r="K35" s="22"/>
      <c r="L35" s="22"/>
      <c r="M35" s="22"/>
      <c r="N35" s="22"/>
      <c r="O35" s="22"/>
      <c r="P35" s="22"/>
    </row>
    <row r="36" spans="1:16" ht="39" customHeight="1">
      <c r="A36" s="22"/>
      <c r="B36" s="35"/>
      <c r="C36" s="1158" t="s">
        <v>580</v>
      </c>
      <c r="D36" s="1158"/>
      <c r="E36" s="1159"/>
      <c r="F36" s="36">
        <v>0.44</v>
      </c>
      <c r="G36" s="37">
        <v>0.37</v>
      </c>
      <c r="H36" s="37">
        <v>0.38</v>
      </c>
      <c r="I36" s="37">
        <v>0.4</v>
      </c>
      <c r="J36" s="38">
        <v>0.39</v>
      </c>
      <c r="K36" s="22"/>
      <c r="L36" s="22"/>
      <c r="M36" s="22"/>
      <c r="N36" s="22"/>
      <c r="O36" s="22"/>
      <c r="P36" s="22"/>
    </row>
    <row r="37" spans="1:16" ht="39" customHeight="1">
      <c r="A37" s="22"/>
      <c r="B37" s="35"/>
      <c r="C37" s="1158" t="s">
        <v>581</v>
      </c>
      <c r="D37" s="1158"/>
      <c r="E37" s="1159"/>
      <c r="F37" s="36" t="s">
        <v>528</v>
      </c>
      <c r="G37" s="37" t="s">
        <v>528</v>
      </c>
      <c r="H37" s="37">
        <v>0</v>
      </c>
      <c r="I37" s="37">
        <v>0.06</v>
      </c>
      <c r="J37" s="38">
        <v>0.28000000000000003</v>
      </c>
      <c r="K37" s="22"/>
      <c r="L37" s="22"/>
      <c r="M37" s="22"/>
      <c r="N37" s="22"/>
      <c r="O37" s="22"/>
      <c r="P37" s="22"/>
    </row>
    <row r="38" spans="1:16" ht="39" customHeight="1">
      <c r="A38" s="22"/>
      <c r="B38" s="35"/>
      <c r="C38" s="1158" t="s">
        <v>582</v>
      </c>
      <c r="D38" s="1158"/>
      <c r="E38" s="1159"/>
      <c r="F38" s="36">
        <v>0</v>
      </c>
      <c r="G38" s="37">
        <v>0</v>
      </c>
      <c r="H38" s="37" t="s">
        <v>576</v>
      </c>
      <c r="I38" s="37">
        <v>0.04</v>
      </c>
      <c r="J38" s="38">
        <v>0.05</v>
      </c>
      <c r="K38" s="22"/>
      <c r="L38" s="22"/>
      <c r="M38" s="22"/>
      <c r="N38" s="22"/>
      <c r="O38" s="22"/>
      <c r="P38" s="22"/>
    </row>
    <row r="39" spans="1:16" ht="39" customHeight="1">
      <c r="A39" s="22"/>
      <c r="B39" s="35"/>
      <c r="C39" s="1158" t="s">
        <v>583</v>
      </c>
      <c r="D39" s="1158"/>
      <c r="E39" s="1159"/>
      <c r="F39" s="36">
        <v>0</v>
      </c>
      <c r="G39" s="37">
        <v>0.24</v>
      </c>
      <c r="H39" s="37">
        <v>1.33</v>
      </c>
      <c r="I39" s="37">
        <v>0.2</v>
      </c>
      <c r="J39" s="38">
        <v>0</v>
      </c>
      <c r="K39" s="22"/>
      <c r="L39" s="22"/>
      <c r="M39" s="22"/>
      <c r="N39" s="22"/>
      <c r="O39" s="22"/>
      <c r="P39" s="22"/>
    </row>
    <row r="40" spans="1:16" ht="39" customHeight="1">
      <c r="A40" s="22"/>
      <c r="B40" s="35"/>
      <c r="C40" s="1158" t="s">
        <v>584</v>
      </c>
      <c r="D40" s="1158"/>
      <c r="E40" s="1159"/>
      <c r="F40" s="36">
        <v>0</v>
      </c>
      <c r="G40" s="37">
        <v>0</v>
      </c>
      <c r="H40" s="37">
        <v>0</v>
      </c>
      <c r="I40" s="37">
        <v>0</v>
      </c>
      <c r="J40" s="38">
        <v>0</v>
      </c>
      <c r="K40" s="22"/>
      <c r="L40" s="22"/>
      <c r="M40" s="22"/>
      <c r="N40" s="22"/>
      <c r="O40" s="22"/>
      <c r="P40" s="22"/>
    </row>
    <row r="41" spans="1:16" ht="39" customHeight="1">
      <c r="A41" s="22"/>
      <c r="B41" s="35"/>
      <c r="C41" s="1158" t="s">
        <v>585</v>
      </c>
      <c r="D41" s="1158"/>
      <c r="E41" s="1159"/>
      <c r="F41" s="36">
        <v>0</v>
      </c>
      <c r="G41" s="37">
        <v>0</v>
      </c>
      <c r="H41" s="37">
        <v>0</v>
      </c>
      <c r="I41" s="37">
        <v>0</v>
      </c>
      <c r="J41" s="38">
        <v>0</v>
      </c>
      <c r="K41" s="22"/>
      <c r="L41" s="22"/>
      <c r="M41" s="22"/>
      <c r="N41" s="22"/>
      <c r="O41" s="22"/>
      <c r="P41" s="22"/>
    </row>
    <row r="42" spans="1:16" ht="39" customHeight="1">
      <c r="A42" s="22"/>
      <c r="B42" s="39"/>
      <c r="C42" s="1158" t="s">
        <v>586</v>
      </c>
      <c r="D42" s="1158"/>
      <c r="E42" s="1159"/>
      <c r="F42" s="36" t="s">
        <v>528</v>
      </c>
      <c r="G42" s="37" t="s">
        <v>587</v>
      </c>
      <c r="H42" s="37" t="s">
        <v>528</v>
      </c>
      <c r="I42" s="37" t="s">
        <v>528</v>
      </c>
      <c r="J42" s="38" t="s">
        <v>528</v>
      </c>
      <c r="K42" s="22"/>
      <c r="L42" s="22"/>
      <c r="M42" s="22"/>
      <c r="N42" s="22"/>
      <c r="O42" s="22"/>
      <c r="P42" s="22"/>
    </row>
    <row r="43" spans="1:16" ht="39" customHeight="1" thickBot="1">
      <c r="A43" s="22"/>
      <c r="B43" s="40"/>
      <c r="C43" s="1160" t="s">
        <v>588</v>
      </c>
      <c r="D43" s="1160"/>
      <c r="E43" s="1161"/>
      <c r="F43" s="41">
        <v>0</v>
      </c>
      <c r="G43" s="42" t="s">
        <v>528</v>
      </c>
      <c r="H43" s="42">
        <v>0</v>
      </c>
      <c r="I43" s="42">
        <v>0</v>
      </c>
      <c r="J43" s="43">
        <v>0</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7">
      <c r="A45" s="22"/>
      <c r="B45" s="22"/>
      <c r="C45" s="22"/>
      <c r="D45" s="22"/>
      <c r="E45" s="22"/>
      <c r="F45" s="22"/>
      <c r="G45" s="22"/>
      <c r="H45" s="22"/>
      <c r="I45" s="22"/>
      <c r="J45" s="22"/>
      <c r="K45" s="22"/>
      <c r="L45" s="22"/>
      <c r="M45" s="22"/>
      <c r="N45" s="22"/>
      <c r="O45" s="22"/>
      <c r="P45" s="22"/>
    </row>
  </sheetData>
  <sheetProtection algorithmName="SHA-512" hashValue="P1j4bbi2ump7O9NULCo6kQY4XjfWVmuR6FhzKxd9NdwruKUXyxMxcFXI+9kjr3cE0C988yJQusZpc6jQy95Oew==" saltValue="JCbk92C81PlC88f0uW4g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baseColWidth="10" defaultColWidth="0" defaultRowHeight="12.75" customHeight="1" zeroHeight="1"/>
  <cols>
    <col min="1" max="1" width="6.6640625" style="47" customWidth="1"/>
    <col min="2" max="3" width="10.83203125" style="47" customWidth="1"/>
    <col min="4" max="4" width="10" style="47" customWidth="1"/>
    <col min="5" max="10" width="11" style="47" customWidth="1"/>
    <col min="11" max="15" width="13.16406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570</v>
      </c>
      <c r="L44" s="54" t="s">
        <v>571</v>
      </c>
      <c r="M44" s="54" t="s">
        <v>572</v>
      </c>
      <c r="N44" s="54" t="s">
        <v>573</v>
      </c>
      <c r="O44" s="55" t="s">
        <v>574</v>
      </c>
      <c r="P44" s="46"/>
      <c r="Q44" s="46"/>
      <c r="R44" s="46"/>
      <c r="S44" s="46"/>
      <c r="T44" s="46"/>
      <c r="U44" s="46"/>
    </row>
    <row r="45" spans="1:21" ht="30.75" customHeight="1">
      <c r="A45" s="46"/>
      <c r="B45" s="1164" t="s">
        <v>11</v>
      </c>
      <c r="C45" s="1165"/>
      <c r="D45" s="56"/>
      <c r="E45" s="1170" t="s">
        <v>12</v>
      </c>
      <c r="F45" s="1170"/>
      <c r="G45" s="1170"/>
      <c r="H45" s="1170"/>
      <c r="I45" s="1170"/>
      <c r="J45" s="1171"/>
      <c r="K45" s="57">
        <v>1585</v>
      </c>
      <c r="L45" s="58">
        <v>1533</v>
      </c>
      <c r="M45" s="58">
        <v>1322</v>
      </c>
      <c r="N45" s="58">
        <v>1251</v>
      </c>
      <c r="O45" s="59">
        <v>1309</v>
      </c>
      <c r="P45" s="46"/>
      <c r="Q45" s="46"/>
      <c r="R45" s="46"/>
      <c r="S45" s="46"/>
      <c r="T45" s="46"/>
      <c r="U45" s="46"/>
    </row>
    <row r="46" spans="1:21" ht="30.75" customHeight="1">
      <c r="A46" s="46"/>
      <c r="B46" s="1166"/>
      <c r="C46" s="1167"/>
      <c r="D46" s="60"/>
      <c r="E46" s="1172" t="s">
        <v>13</v>
      </c>
      <c r="F46" s="1172"/>
      <c r="G46" s="1172"/>
      <c r="H46" s="1172"/>
      <c r="I46" s="1172"/>
      <c r="J46" s="1173"/>
      <c r="K46" s="61" t="s">
        <v>528</v>
      </c>
      <c r="L46" s="62" t="s">
        <v>528</v>
      </c>
      <c r="M46" s="62" t="s">
        <v>528</v>
      </c>
      <c r="N46" s="62" t="s">
        <v>528</v>
      </c>
      <c r="O46" s="63" t="s">
        <v>528</v>
      </c>
      <c r="P46" s="46"/>
      <c r="Q46" s="46"/>
      <c r="R46" s="46"/>
      <c r="S46" s="46"/>
      <c r="T46" s="46"/>
      <c r="U46" s="46"/>
    </row>
    <row r="47" spans="1:21" ht="30.75" customHeight="1">
      <c r="A47" s="46"/>
      <c r="B47" s="1166"/>
      <c r="C47" s="1167"/>
      <c r="D47" s="60"/>
      <c r="E47" s="1172" t="s">
        <v>14</v>
      </c>
      <c r="F47" s="1172"/>
      <c r="G47" s="1172"/>
      <c r="H47" s="1172"/>
      <c r="I47" s="1172"/>
      <c r="J47" s="1173"/>
      <c r="K47" s="61" t="s">
        <v>528</v>
      </c>
      <c r="L47" s="62" t="s">
        <v>528</v>
      </c>
      <c r="M47" s="62" t="s">
        <v>528</v>
      </c>
      <c r="N47" s="62" t="s">
        <v>528</v>
      </c>
      <c r="O47" s="63" t="s">
        <v>528</v>
      </c>
      <c r="P47" s="46"/>
      <c r="Q47" s="46"/>
      <c r="R47" s="46"/>
      <c r="S47" s="46"/>
      <c r="T47" s="46"/>
      <c r="U47" s="46"/>
    </row>
    <row r="48" spans="1:21" ht="30.75" customHeight="1">
      <c r="A48" s="46"/>
      <c r="B48" s="1166"/>
      <c r="C48" s="1167"/>
      <c r="D48" s="60"/>
      <c r="E48" s="1172" t="s">
        <v>15</v>
      </c>
      <c r="F48" s="1172"/>
      <c r="G48" s="1172"/>
      <c r="H48" s="1172"/>
      <c r="I48" s="1172"/>
      <c r="J48" s="1173"/>
      <c r="K48" s="61">
        <v>146</v>
      </c>
      <c r="L48" s="62">
        <v>143</v>
      </c>
      <c r="M48" s="62">
        <v>188</v>
      </c>
      <c r="N48" s="62">
        <v>175</v>
      </c>
      <c r="O48" s="63">
        <v>199</v>
      </c>
      <c r="P48" s="46"/>
      <c r="Q48" s="46"/>
      <c r="R48" s="46"/>
      <c r="S48" s="46"/>
      <c r="T48" s="46"/>
      <c r="U48" s="46"/>
    </row>
    <row r="49" spans="1:21" ht="30.75" customHeight="1">
      <c r="A49" s="46"/>
      <c r="B49" s="1166"/>
      <c r="C49" s="1167"/>
      <c r="D49" s="60"/>
      <c r="E49" s="1172" t="s">
        <v>16</v>
      </c>
      <c r="F49" s="1172"/>
      <c r="G49" s="1172"/>
      <c r="H49" s="1172"/>
      <c r="I49" s="1172"/>
      <c r="J49" s="1173"/>
      <c r="K49" s="61" t="s">
        <v>528</v>
      </c>
      <c r="L49" s="62" t="s">
        <v>528</v>
      </c>
      <c r="M49" s="62" t="s">
        <v>528</v>
      </c>
      <c r="N49" s="62" t="s">
        <v>528</v>
      </c>
      <c r="O49" s="63" t="s">
        <v>528</v>
      </c>
      <c r="P49" s="46"/>
      <c r="Q49" s="46"/>
      <c r="R49" s="46"/>
      <c r="S49" s="46"/>
      <c r="T49" s="46"/>
      <c r="U49" s="46"/>
    </row>
    <row r="50" spans="1:21" ht="30.75" customHeight="1">
      <c r="A50" s="46"/>
      <c r="B50" s="1166"/>
      <c r="C50" s="1167"/>
      <c r="D50" s="60"/>
      <c r="E50" s="1172" t="s">
        <v>17</v>
      </c>
      <c r="F50" s="1172"/>
      <c r="G50" s="1172"/>
      <c r="H50" s="1172"/>
      <c r="I50" s="1172"/>
      <c r="J50" s="1173"/>
      <c r="K50" s="61">
        <v>80</v>
      </c>
      <c r="L50" s="62">
        <v>79</v>
      </c>
      <c r="M50" s="62">
        <v>36</v>
      </c>
      <c r="N50" s="62">
        <v>30</v>
      </c>
      <c r="O50" s="63">
        <v>25</v>
      </c>
      <c r="P50" s="46"/>
      <c r="Q50" s="46"/>
      <c r="R50" s="46"/>
      <c r="S50" s="46"/>
      <c r="T50" s="46"/>
      <c r="U50" s="46"/>
    </row>
    <row r="51" spans="1:21" ht="30.75" customHeight="1">
      <c r="A51" s="46"/>
      <c r="B51" s="1168"/>
      <c r="C51" s="1169"/>
      <c r="D51" s="64"/>
      <c r="E51" s="1172" t="s">
        <v>18</v>
      </c>
      <c r="F51" s="1172"/>
      <c r="G51" s="1172"/>
      <c r="H51" s="1172"/>
      <c r="I51" s="1172"/>
      <c r="J51" s="1173"/>
      <c r="K51" s="61">
        <v>0</v>
      </c>
      <c r="L51" s="62">
        <v>0</v>
      </c>
      <c r="M51" s="62" t="s">
        <v>528</v>
      </c>
      <c r="N51" s="62">
        <v>0</v>
      </c>
      <c r="O51" s="63" t="s">
        <v>528</v>
      </c>
      <c r="P51" s="46"/>
      <c r="Q51" s="46"/>
      <c r="R51" s="46"/>
      <c r="S51" s="46"/>
      <c r="T51" s="46"/>
      <c r="U51" s="46"/>
    </row>
    <row r="52" spans="1:21" ht="30.75" customHeight="1">
      <c r="A52" s="46"/>
      <c r="B52" s="1174" t="s">
        <v>19</v>
      </c>
      <c r="C52" s="1175"/>
      <c r="D52" s="64"/>
      <c r="E52" s="1172" t="s">
        <v>20</v>
      </c>
      <c r="F52" s="1172"/>
      <c r="G52" s="1172"/>
      <c r="H52" s="1172"/>
      <c r="I52" s="1172"/>
      <c r="J52" s="1173"/>
      <c r="K52" s="61">
        <v>1135</v>
      </c>
      <c r="L52" s="62">
        <v>1016</v>
      </c>
      <c r="M52" s="62">
        <v>979</v>
      </c>
      <c r="N52" s="62">
        <v>958</v>
      </c>
      <c r="O52" s="63">
        <v>973</v>
      </c>
      <c r="P52" s="46"/>
      <c r="Q52" s="46"/>
      <c r="R52" s="46"/>
      <c r="S52" s="46"/>
      <c r="T52" s="46"/>
      <c r="U52" s="46"/>
    </row>
    <row r="53" spans="1:21" ht="30.75" customHeight="1" thickBot="1">
      <c r="A53" s="46"/>
      <c r="B53" s="1176" t="s">
        <v>21</v>
      </c>
      <c r="C53" s="1177"/>
      <c r="D53" s="65"/>
      <c r="E53" s="1178" t="s">
        <v>22</v>
      </c>
      <c r="F53" s="1178"/>
      <c r="G53" s="1178"/>
      <c r="H53" s="1178"/>
      <c r="I53" s="1178"/>
      <c r="J53" s="1179"/>
      <c r="K53" s="66">
        <v>676</v>
      </c>
      <c r="L53" s="67">
        <v>739</v>
      </c>
      <c r="M53" s="67">
        <v>567</v>
      </c>
      <c r="N53" s="67">
        <v>498</v>
      </c>
      <c r="O53" s="68">
        <v>560</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25</v>
      </c>
      <c r="C56" s="71"/>
      <c r="D56" s="71"/>
      <c r="E56" s="71"/>
      <c r="F56" s="71"/>
      <c r="G56" s="71"/>
      <c r="H56" s="71"/>
      <c r="I56" s="71"/>
      <c r="J56" s="71"/>
      <c r="K56" s="72"/>
      <c r="L56" s="72"/>
      <c r="M56" s="72"/>
      <c r="N56" s="72"/>
      <c r="O56" s="73" t="s">
        <v>589</v>
      </c>
      <c r="P56" s="46"/>
      <c r="Q56" s="46"/>
      <c r="R56" s="46"/>
      <c r="S56" s="46"/>
      <c r="T56" s="46"/>
      <c r="U56" s="46"/>
    </row>
    <row r="57" spans="1:21" ht="31.5" customHeight="1" thickBot="1">
      <c r="A57" s="46"/>
      <c r="B57" s="74"/>
      <c r="C57" s="75"/>
      <c r="D57" s="75"/>
      <c r="E57" s="76"/>
      <c r="F57" s="76"/>
      <c r="G57" s="76"/>
      <c r="H57" s="76"/>
      <c r="I57" s="76"/>
      <c r="J57" s="77" t="s">
        <v>2</v>
      </c>
      <c r="K57" s="78" t="s">
        <v>590</v>
      </c>
      <c r="L57" s="79" t="s">
        <v>591</v>
      </c>
      <c r="M57" s="79" t="s">
        <v>592</v>
      </c>
      <c r="N57" s="79" t="s">
        <v>593</v>
      </c>
      <c r="O57" s="80" t="s">
        <v>594</v>
      </c>
      <c r="P57" s="46"/>
      <c r="Q57" s="46"/>
      <c r="R57" s="46"/>
      <c r="S57" s="46"/>
      <c r="T57" s="46"/>
      <c r="U57" s="46"/>
    </row>
    <row r="58" spans="1:21" ht="31.5" customHeight="1">
      <c r="B58" s="1180" t="s">
        <v>26</v>
      </c>
      <c r="C58" s="1181"/>
      <c r="D58" s="1186" t="s">
        <v>27</v>
      </c>
      <c r="E58" s="1187"/>
      <c r="F58" s="1187"/>
      <c r="G58" s="1187"/>
      <c r="H58" s="1187"/>
      <c r="I58" s="1187"/>
      <c r="J58" s="1188"/>
      <c r="K58" s="81" t="s">
        <v>600</v>
      </c>
      <c r="L58" s="82" t="s">
        <v>600</v>
      </c>
      <c r="M58" s="82" t="s">
        <v>600</v>
      </c>
      <c r="N58" s="82" t="s">
        <v>600</v>
      </c>
      <c r="O58" s="83" t="s">
        <v>600</v>
      </c>
    </row>
    <row r="59" spans="1:21" ht="31.5" customHeight="1">
      <c r="B59" s="1182"/>
      <c r="C59" s="1183"/>
      <c r="D59" s="1189" t="s">
        <v>28</v>
      </c>
      <c r="E59" s="1190"/>
      <c r="F59" s="1190"/>
      <c r="G59" s="1190"/>
      <c r="H59" s="1190"/>
      <c r="I59" s="1190"/>
      <c r="J59" s="1191"/>
      <c r="K59" s="84" t="s">
        <v>600</v>
      </c>
      <c r="L59" s="85" t="s">
        <v>600</v>
      </c>
      <c r="M59" s="85" t="s">
        <v>600</v>
      </c>
      <c r="N59" s="85" t="s">
        <v>600</v>
      </c>
      <c r="O59" s="86" t="s">
        <v>600</v>
      </c>
    </row>
    <row r="60" spans="1:21" ht="31.5" customHeight="1" thickBot="1">
      <c r="B60" s="1184"/>
      <c r="C60" s="1185"/>
      <c r="D60" s="1192" t="s">
        <v>29</v>
      </c>
      <c r="E60" s="1193"/>
      <c r="F60" s="1193"/>
      <c r="G60" s="1193"/>
      <c r="H60" s="1193"/>
      <c r="I60" s="1193"/>
      <c r="J60" s="1194"/>
      <c r="K60" s="87" t="s">
        <v>600</v>
      </c>
      <c r="L60" s="88" t="s">
        <v>600</v>
      </c>
      <c r="M60" s="88" t="s">
        <v>600</v>
      </c>
      <c r="N60" s="88" t="s">
        <v>600</v>
      </c>
      <c r="O60" s="89" t="s">
        <v>600</v>
      </c>
    </row>
    <row r="61" spans="1:21" ht="24" customHeight="1">
      <c r="B61" s="90"/>
      <c r="C61" s="90"/>
      <c r="D61" s="91" t="s">
        <v>30</v>
      </c>
      <c r="E61" s="92"/>
      <c r="F61" s="92"/>
      <c r="G61" s="92"/>
      <c r="H61" s="92"/>
      <c r="I61" s="92"/>
      <c r="J61" s="92"/>
      <c r="K61" s="92"/>
      <c r="L61" s="92"/>
      <c r="M61" s="92"/>
      <c r="N61" s="92"/>
      <c r="O61" s="92"/>
    </row>
    <row r="62" spans="1:21" ht="24" customHeight="1">
      <c r="B62" s="93"/>
      <c r="C62" s="93"/>
      <c r="D62" s="91" t="s">
        <v>31</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9uLaUIg3pPuIFeIIGijbW/piiT8QxtabpABgzHvoZ/3ZY1xG5j/Tm+V8J35hKkzWxQPl6gVgBM1rEfpGwxxtw==" saltValue="GH1dzH4EAlfjTflyse0hC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baseColWidth="10" defaultColWidth="0" defaultRowHeight="13.5" customHeight="1" zeroHeight="1"/>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9</v>
      </c>
    </row>
    <row r="40" spans="2:13" ht="27.75" customHeight="1" thickBot="1">
      <c r="B40" s="96" t="s">
        <v>10</v>
      </c>
      <c r="C40" s="97"/>
      <c r="D40" s="97"/>
      <c r="E40" s="98"/>
      <c r="F40" s="98"/>
      <c r="G40" s="98"/>
      <c r="H40" s="99" t="s">
        <v>2</v>
      </c>
      <c r="I40" s="100" t="s">
        <v>570</v>
      </c>
      <c r="J40" s="101" t="s">
        <v>571</v>
      </c>
      <c r="K40" s="101" t="s">
        <v>572</v>
      </c>
      <c r="L40" s="101" t="s">
        <v>573</v>
      </c>
      <c r="M40" s="102" t="s">
        <v>574</v>
      </c>
    </row>
    <row r="41" spans="2:13" ht="27.75" customHeight="1">
      <c r="B41" s="1195" t="s">
        <v>32</v>
      </c>
      <c r="C41" s="1196"/>
      <c r="D41" s="103"/>
      <c r="E41" s="1201" t="s">
        <v>33</v>
      </c>
      <c r="F41" s="1201"/>
      <c r="G41" s="1201"/>
      <c r="H41" s="1202"/>
      <c r="I41" s="342">
        <v>12390</v>
      </c>
      <c r="J41" s="343">
        <v>12118</v>
      </c>
      <c r="K41" s="343">
        <v>11761</v>
      </c>
      <c r="L41" s="343">
        <v>11788</v>
      </c>
      <c r="M41" s="344">
        <v>11496</v>
      </c>
    </row>
    <row r="42" spans="2:13" ht="27.75" customHeight="1">
      <c r="B42" s="1197"/>
      <c r="C42" s="1198"/>
      <c r="D42" s="104"/>
      <c r="E42" s="1203" t="s">
        <v>34</v>
      </c>
      <c r="F42" s="1203"/>
      <c r="G42" s="1203"/>
      <c r="H42" s="1204"/>
      <c r="I42" s="345">
        <v>226</v>
      </c>
      <c r="J42" s="346">
        <v>147</v>
      </c>
      <c r="K42" s="346">
        <v>111</v>
      </c>
      <c r="L42" s="346">
        <v>81</v>
      </c>
      <c r="M42" s="347">
        <v>57</v>
      </c>
    </row>
    <row r="43" spans="2:13" ht="27.75" customHeight="1">
      <c r="B43" s="1197"/>
      <c r="C43" s="1198"/>
      <c r="D43" s="104"/>
      <c r="E43" s="1203" t="s">
        <v>35</v>
      </c>
      <c r="F43" s="1203"/>
      <c r="G43" s="1203"/>
      <c r="H43" s="1204"/>
      <c r="I43" s="345">
        <v>1494</v>
      </c>
      <c r="J43" s="346">
        <v>1558</v>
      </c>
      <c r="K43" s="346">
        <v>1637</v>
      </c>
      <c r="L43" s="346">
        <v>1570</v>
      </c>
      <c r="M43" s="347">
        <v>1584</v>
      </c>
    </row>
    <row r="44" spans="2:13" ht="27.75" customHeight="1">
      <c r="B44" s="1197"/>
      <c r="C44" s="1198"/>
      <c r="D44" s="104"/>
      <c r="E44" s="1203" t="s">
        <v>36</v>
      </c>
      <c r="F44" s="1203"/>
      <c r="G44" s="1203"/>
      <c r="H44" s="1204"/>
      <c r="I44" s="345" t="s">
        <v>528</v>
      </c>
      <c r="J44" s="346" t="s">
        <v>528</v>
      </c>
      <c r="K44" s="346" t="s">
        <v>528</v>
      </c>
      <c r="L44" s="346" t="s">
        <v>528</v>
      </c>
      <c r="M44" s="347" t="s">
        <v>528</v>
      </c>
    </row>
    <row r="45" spans="2:13" ht="27.75" customHeight="1">
      <c r="B45" s="1197"/>
      <c r="C45" s="1198"/>
      <c r="D45" s="104"/>
      <c r="E45" s="1203" t="s">
        <v>37</v>
      </c>
      <c r="F45" s="1203"/>
      <c r="G45" s="1203"/>
      <c r="H45" s="1204"/>
      <c r="I45" s="345">
        <v>543</v>
      </c>
      <c r="J45" s="346">
        <v>544</v>
      </c>
      <c r="K45" s="346">
        <v>534</v>
      </c>
      <c r="L45" s="346">
        <v>522</v>
      </c>
      <c r="M45" s="347">
        <v>462</v>
      </c>
    </row>
    <row r="46" spans="2:13" ht="27.75" customHeight="1">
      <c r="B46" s="1197"/>
      <c r="C46" s="1198"/>
      <c r="D46" s="105"/>
      <c r="E46" s="1203" t="s">
        <v>38</v>
      </c>
      <c r="F46" s="1203"/>
      <c r="G46" s="1203"/>
      <c r="H46" s="1204"/>
      <c r="I46" s="345">
        <v>1</v>
      </c>
      <c r="J46" s="346">
        <v>1</v>
      </c>
      <c r="K46" s="346">
        <v>1</v>
      </c>
      <c r="L46" s="346">
        <v>0</v>
      </c>
      <c r="M46" s="347" t="s">
        <v>528</v>
      </c>
    </row>
    <row r="47" spans="2:13" ht="27.75" customHeight="1">
      <c r="B47" s="1197"/>
      <c r="C47" s="1198"/>
      <c r="D47" s="106"/>
      <c r="E47" s="1205" t="s">
        <v>39</v>
      </c>
      <c r="F47" s="1206"/>
      <c r="G47" s="1206"/>
      <c r="H47" s="1207"/>
      <c r="I47" s="345" t="s">
        <v>528</v>
      </c>
      <c r="J47" s="346" t="s">
        <v>528</v>
      </c>
      <c r="K47" s="346" t="s">
        <v>528</v>
      </c>
      <c r="L47" s="346" t="s">
        <v>528</v>
      </c>
      <c r="M47" s="347" t="s">
        <v>528</v>
      </c>
    </row>
    <row r="48" spans="2:13" ht="27.75" customHeight="1">
      <c r="B48" s="1197"/>
      <c r="C48" s="1198"/>
      <c r="D48" s="104"/>
      <c r="E48" s="1203" t="s">
        <v>40</v>
      </c>
      <c r="F48" s="1203"/>
      <c r="G48" s="1203"/>
      <c r="H48" s="1204"/>
      <c r="I48" s="345" t="s">
        <v>528</v>
      </c>
      <c r="J48" s="346" t="s">
        <v>528</v>
      </c>
      <c r="K48" s="346" t="s">
        <v>528</v>
      </c>
      <c r="L48" s="346" t="s">
        <v>528</v>
      </c>
      <c r="M48" s="347" t="s">
        <v>528</v>
      </c>
    </row>
    <row r="49" spans="2:13" ht="27.75" customHeight="1">
      <c r="B49" s="1199"/>
      <c r="C49" s="1200"/>
      <c r="D49" s="104"/>
      <c r="E49" s="1203" t="s">
        <v>41</v>
      </c>
      <c r="F49" s="1203"/>
      <c r="G49" s="1203"/>
      <c r="H49" s="1204"/>
      <c r="I49" s="345" t="s">
        <v>528</v>
      </c>
      <c r="J49" s="346" t="s">
        <v>528</v>
      </c>
      <c r="K49" s="346" t="s">
        <v>528</v>
      </c>
      <c r="L49" s="346" t="s">
        <v>528</v>
      </c>
      <c r="M49" s="347" t="s">
        <v>528</v>
      </c>
    </row>
    <row r="50" spans="2:13" ht="27.75" customHeight="1">
      <c r="B50" s="1208" t="s">
        <v>42</v>
      </c>
      <c r="C50" s="1209"/>
      <c r="D50" s="107"/>
      <c r="E50" s="1203" t="s">
        <v>43</v>
      </c>
      <c r="F50" s="1203"/>
      <c r="G50" s="1203"/>
      <c r="H50" s="1204"/>
      <c r="I50" s="345">
        <v>3926</v>
      </c>
      <c r="J50" s="346">
        <v>4053</v>
      </c>
      <c r="K50" s="346">
        <v>4435</v>
      </c>
      <c r="L50" s="346">
        <v>5017</v>
      </c>
      <c r="M50" s="347">
        <v>5837</v>
      </c>
    </row>
    <row r="51" spans="2:13" ht="27.75" customHeight="1">
      <c r="B51" s="1197"/>
      <c r="C51" s="1198"/>
      <c r="D51" s="104"/>
      <c r="E51" s="1203" t="s">
        <v>44</v>
      </c>
      <c r="F51" s="1203"/>
      <c r="G51" s="1203"/>
      <c r="H51" s="1204"/>
      <c r="I51" s="345">
        <v>310</v>
      </c>
      <c r="J51" s="346">
        <v>249</v>
      </c>
      <c r="K51" s="346">
        <v>181</v>
      </c>
      <c r="L51" s="346">
        <v>123</v>
      </c>
      <c r="M51" s="347">
        <v>76</v>
      </c>
    </row>
    <row r="52" spans="2:13" ht="27.75" customHeight="1">
      <c r="B52" s="1199"/>
      <c r="C52" s="1200"/>
      <c r="D52" s="104"/>
      <c r="E52" s="1203" t="s">
        <v>45</v>
      </c>
      <c r="F52" s="1203"/>
      <c r="G52" s="1203"/>
      <c r="H52" s="1204"/>
      <c r="I52" s="345">
        <v>9258</v>
      </c>
      <c r="J52" s="346">
        <v>9109</v>
      </c>
      <c r="K52" s="346">
        <v>8990</v>
      </c>
      <c r="L52" s="346">
        <v>9129</v>
      </c>
      <c r="M52" s="347">
        <v>8784</v>
      </c>
    </row>
    <row r="53" spans="2:13" ht="27.75" customHeight="1" thickBot="1">
      <c r="B53" s="1210" t="s">
        <v>46</v>
      </c>
      <c r="C53" s="1211"/>
      <c r="D53" s="108"/>
      <c r="E53" s="1212" t="s">
        <v>47</v>
      </c>
      <c r="F53" s="1212"/>
      <c r="G53" s="1212"/>
      <c r="H53" s="1213"/>
      <c r="I53" s="348">
        <v>1160</v>
      </c>
      <c r="J53" s="349">
        <v>957</v>
      </c>
      <c r="K53" s="349">
        <v>438</v>
      </c>
      <c r="L53" s="349">
        <v>-306</v>
      </c>
      <c r="M53" s="350">
        <v>-1099</v>
      </c>
    </row>
    <row r="54" spans="2:13" ht="27.75" customHeight="1">
      <c r="B54" s="109" t="s">
        <v>48</v>
      </c>
      <c r="C54" s="110"/>
      <c r="D54" s="110"/>
      <c r="E54" s="111"/>
      <c r="F54" s="111"/>
      <c r="G54" s="111"/>
      <c r="H54" s="111"/>
      <c r="I54" s="112"/>
      <c r="J54" s="112"/>
      <c r="K54" s="112"/>
      <c r="L54" s="112"/>
      <c r="M54" s="112"/>
    </row>
    <row r="55" spans="2:13" ht="14"/>
  </sheetData>
  <sheetProtection algorithmName="SHA-512" hashValue="UyELP6lJxTNidE9ZZhJ2YNAtEoN3z08JkZcfnC1yC+E5eKQDszIsrv1nYnF4Sjx2m3/o8L7tjXF+wEku9Iu+FQ==" saltValue="u1fDpyy2AeQMUvli/wYG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baseColWidth="10" defaultColWidth="0" defaultRowHeight="13.5" customHeight="1" zeroHeight="1"/>
  <cols>
    <col min="1" max="1" width="8.33203125" style="1" customWidth="1"/>
    <col min="2" max="2" width="16.33203125" style="1" customWidth="1"/>
    <col min="3" max="5" width="26.33203125" style="1" customWidth="1"/>
    <col min="6" max="8" width="24.33203125" style="1" customWidth="1"/>
    <col min="9" max="14" width="26" style="1" customWidth="1"/>
    <col min="15" max="15" width="6.16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49</v>
      </c>
    </row>
    <row r="54" spans="2:8" ht="29.25" customHeight="1" thickBot="1">
      <c r="B54" s="114" t="s">
        <v>1</v>
      </c>
      <c r="C54" s="115"/>
      <c r="D54" s="115"/>
      <c r="E54" s="116" t="s">
        <v>2</v>
      </c>
      <c r="F54" s="117" t="s">
        <v>572</v>
      </c>
      <c r="G54" s="117" t="s">
        <v>573</v>
      </c>
      <c r="H54" s="118" t="s">
        <v>574</v>
      </c>
    </row>
    <row r="55" spans="2:8" ht="52.5" customHeight="1">
      <c r="B55" s="119"/>
      <c r="C55" s="1222" t="s">
        <v>50</v>
      </c>
      <c r="D55" s="1222"/>
      <c r="E55" s="1223"/>
      <c r="F55" s="120">
        <v>2466</v>
      </c>
      <c r="G55" s="120">
        <v>2335</v>
      </c>
      <c r="H55" s="121">
        <v>2303</v>
      </c>
    </row>
    <row r="56" spans="2:8" ht="52.5" customHeight="1">
      <c r="B56" s="122"/>
      <c r="C56" s="1224" t="s">
        <v>51</v>
      </c>
      <c r="D56" s="1224"/>
      <c r="E56" s="1225"/>
      <c r="F56" s="123">
        <v>314</v>
      </c>
      <c r="G56" s="123">
        <v>375</v>
      </c>
      <c r="H56" s="124">
        <v>375</v>
      </c>
    </row>
    <row r="57" spans="2:8" ht="53.25" customHeight="1">
      <c r="B57" s="122"/>
      <c r="C57" s="1226" t="s">
        <v>52</v>
      </c>
      <c r="D57" s="1226"/>
      <c r="E57" s="1227"/>
      <c r="F57" s="125">
        <v>1588</v>
      </c>
      <c r="G57" s="125">
        <v>2207</v>
      </c>
      <c r="H57" s="126">
        <v>2836</v>
      </c>
    </row>
    <row r="58" spans="2:8" ht="45.75" customHeight="1">
      <c r="B58" s="127"/>
      <c r="C58" s="1214" t="s">
        <v>601</v>
      </c>
      <c r="D58" s="1215"/>
      <c r="E58" s="1216"/>
      <c r="F58" s="128">
        <v>972</v>
      </c>
      <c r="G58" s="128">
        <v>1174</v>
      </c>
      <c r="H58" s="129">
        <v>1755</v>
      </c>
    </row>
    <row r="59" spans="2:8" ht="45.75" customHeight="1">
      <c r="B59" s="127"/>
      <c r="C59" s="1214" t="s">
        <v>602</v>
      </c>
      <c r="D59" s="1215"/>
      <c r="E59" s="1216"/>
      <c r="F59" s="128">
        <v>511</v>
      </c>
      <c r="G59" s="128">
        <v>625</v>
      </c>
      <c r="H59" s="129">
        <v>649</v>
      </c>
    </row>
    <row r="60" spans="2:8" ht="45.75" customHeight="1">
      <c r="B60" s="127"/>
      <c r="C60" s="1214" t="s">
        <v>603</v>
      </c>
      <c r="D60" s="1215"/>
      <c r="E60" s="1216"/>
      <c r="F60" s="128">
        <v>0</v>
      </c>
      <c r="G60" s="128">
        <v>300</v>
      </c>
      <c r="H60" s="129">
        <v>300</v>
      </c>
    </row>
    <row r="61" spans="2:8" ht="45.75" customHeight="1">
      <c r="B61" s="127"/>
      <c r="C61" s="1214" t="s">
        <v>604</v>
      </c>
      <c r="D61" s="1215"/>
      <c r="E61" s="1216"/>
      <c r="F61" s="128">
        <v>8</v>
      </c>
      <c r="G61" s="128">
        <v>21</v>
      </c>
      <c r="H61" s="129">
        <v>46</v>
      </c>
    </row>
    <row r="62" spans="2:8" ht="45.75" customHeight="1" thickBot="1">
      <c r="B62" s="130"/>
      <c r="C62" s="1217" t="s">
        <v>605</v>
      </c>
      <c r="D62" s="1218"/>
      <c r="E62" s="1219"/>
      <c r="F62" s="131">
        <v>32</v>
      </c>
      <c r="G62" s="131">
        <v>32</v>
      </c>
      <c r="H62" s="132">
        <v>32</v>
      </c>
    </row>
    <row r="63" spans="2:8" ht="52.5" customHeight="1" thickBot="1">
      <c r="B63" s="133"/>
      <c r="C63" s="1220" t="s">
        <v>53</v>
      </c>
      <c r="D63" s="1220"/>
      <c r="E63" s="1221"/>
      <c r="F63" s="134">
        <v>4368</v>
      </c>
      <c r="G63" s="134">
        <v>4917</v>
      </c>
      <c r="H63" s="135">
        <v>5514</v>
      </c>
    </row>
    <row r="64" spans="2:8" ht="14"/>
  </sheetData>
  <sheetProtection algorithmName="SHA-512" hashValue="k0w5gPiY8wo+IRd559YKk0HJwYfyR+kTPg4/FdJsVbaW26tOoV/ekL1HVxiendSZPhom6Wlkws5uhuC6DGJo8Q==" saltValue="SN9Iy4CifJ745Msx/Opi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B8AEB-794B-4B8B-99EB-D73088C3E63E}">
  <sheetPr>
    <pageSetUpPr fitToPage="1"/>
  </sheetPr>
  <dimension ref="A1:DE85"/>
  <sheetViews>
    <sheetView showGridLines="0" zoomScaleNormal="100" zoomScaleSheetLayoutView="55" workbookViewId="0"/>
  </sheetViews>
  <sheetFormatPr baseColWidth="10" defaultColWidth="0" defaultRowHeight="13.5" customHeight="1" zeroHeight="1"/>
  <cols>
    <col min="1" max="1" width="6.33203125" style="255" customWidth="1"/>
    <col min="2" max="107" width="2.5" style="255" customWidth="1"/>
    <col min="108" max="108" width="6.1640625" style="261" customWidth="1"/>
    <col min="109" max="109" width="5.83203125" style="259" customWidth="1"/>
    <col min="110" max="16384" width="8.6640625" style="255" hidden="1"/>
  </cols>
  <sheetData>
    <row r="1" spans="1:109" ht="42.75" customHeight="1">
      <c r="A1" s="351"/>
      <c r="B1" s="352"/>
      <c r="DD1" s="255"/>
      <c r="DE1" s="255"/>
    </row>
    <row r="2" spans="1:109" ht="25.5" customHeight="1">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4">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4">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4">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4">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4">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4">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4">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4">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4">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4">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4">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4">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4">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4">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4">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4">
      <c r="DD19" s="255"/>
      <c r="DE19" s="255"/>
    </row>
    <row r="20" spans="1:109" ht="14">
      <c r="DD20" s="255"/>
      <c r="DE20" s="255"/>
    </row>
    <row r="21" spans="1:109" ht="17.25" customHeight="1">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c r="B22" s="259"/>
    </row>
    <row r="23" spans="1:109" ht="14">
      <c r="B23" s="259"/>
    </row>
    <row r="24" spans="1:109" ht="14">
      <c r="B24" s="259"/>
    </row>
    <row r="25" spans="1:109" ht="14">
      <c r="B25" s="259"/>
    </row>
    <row r="26" spans="1:109" ht="14">
      <c r="B26" s="259"/>
    </row>
    <row r="27" spans="1:109" ht="14">
      <c r="B27" s="259"/>
    </row>
    <row r="28" spans="1:109" ht="14">
      <c r="B28" s="259"/>
    </row>
    <row r="29" spans="1:109" ht="14">
      <c r="B29" s="259"/>
    </row>
    <row r="30" spans="1:109" ht="14">
      <c r="B30" s="259"/>
    </row>
    <row r="31" spans="1:109" ht="14">
      <c r="B31" s="259"/>
    </row>
    <row r="32" spans="1:109" ht="14">
      <c r="B32" s="259"/>
    </row>
    <row r="33" spans="2:109" ht="14">
      <c r="B33" s="259"/>
    </row>
    <row r="34" spans="2:109" ht="14">
      <c r="B34" s="259"/>
    </row>
    <row r="35" spans="2:109" ht="14">
      <c r="B35" s="259"/>
    </row>
    <row r="36" spans="2:109" ht="14">
      <c r="B36" s="259"/>
    </row>
    <row r="37" spans="2:109" ht="14">
      <c r="B37" s="259"/>
    </row>
    <row r="38" spans="2:109" ht="14">
      <c r="B38" s="259"/>
    </row>
    <row r="39" spans="2:109" ht="14">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4">
      <c r="B40" s="356"/>
      <c r="DD40" s="356"/>
      <c r="DE40" s="255"/>
    </row>
    <row r="41" spans="2:109" ht="17">
      <c r="B41" s="256" t="s">
        <v>609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4">
      <c r="B42" s="259"/>
      <c r="G42" s="357"/>
      <c r="I42" s="358"/>
      <c r="J42" s="358"/>
      <c r="K42" s="358"/>
      <c r="AM42" s="357"/>
      <c r="AN42" s="357" t="s">
        <v>610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59"/>
      <c r="AN43" s="1250" t="s">
        <v>611</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2"/>
    </row>
    <row r="44" spans="2:109" ht="14">
      <c r="B44" s="259"/>
      <c r="AN44" s="1253"/>
      <c r="AO44" s="1254"/>
      <c r="AP44" s="1254"/>
      <c r="AQ44" s="1254"/>
      <c r="AR44" s="1254"/>
      <c r="AS44" s="1254"/>
      <c r="AT44" s="1254"/>
      <c r="AU44" s="1254"/>
      <c r="AV44" s="1254"/>
      <c r="AW44" s="1254"/>
      <c r="AX44" s="1254"/>
      <c r="AY44" s="1254"/>
      <c r="AZ44" s="1254"/>
      <c r="BA44" s="1254"/>
      <c r="BB44" s="1254"/>
      <c r="BC44" s="1254"/>
      <c r="BD44" s="1254"/>
      <c r="BE44" s="1254"/>
      <c r="BF44" s="1254"/>
      <c r="BG44" s="1254"/>
      <c r="BH44" s="1254"/>
      <c r="BI44" s="1254"/>
      <c r="BJ44" s="1254"/>
      <c r="BK44" s="1254"/>
      <c r="BL44" s="1254"/>
      <c r="BM44" s="1254"/>
      <c r="BN44" s="1254"/>
      <c r="BO44" s="1254"/>
      <c r="BP44" s="1254"/>
      <c r="BQ44" s="1254"/>
      <c r="BR44" s="1254"/>
      <c r="BS44" s="1254"/>
      <c r="BT44" s="1254"/>
      <c r="BU44" s="1254"/>
      <c r="BV44" s="1254"/>
      <c r="BW44" s="1254"/>
      <c r="BX44" s="1254"/>
      <c r="BY44" s="1254"/>
      <c r="BZ44" s="1254"/>
      <c r="CA44" s="1254"/>
      <c r="CB44" s="1254"/>
      <c r="CC44" s="1254"/>
      <c r="CD44" s="1254"/>
      <c r="CE44" s="1254"/>
      <c r="CF44" s="1254"/>
      <c r="CG44" s="1254"/>
      <c r="CH44" s="1254"/>
      <c r="CI44" s="1254"/>
      <c r="CJ44" s="1254"/>
      <c r="CK44" s="1254"/>
      <c r="CL44" s="1254"/>
      <c r="CM44" s="1254"/>
      <c r="CN44" s="1254"/>
      <c r="CO44" s="1254"/>
      <c r="CP44" s="1254"/>
      <c r="CQ44" s="1254"/>
      <c r="CR44" s="1254"/>
      <c r="CS44" s="1254"/>
      <c r="CT44" s="1254"/>
      <c r="CU44" s="1254"/>
      <c r="CV44" s="1254"/>
      <c r="CW44" s="1254"/>
      <c r="CX44" s="1254"/>
      <c r="CY44" s="1254"/>
      <c r="CZ44" s="1254"/>
      <c r="DA44" s="1254"/>
      <c r="DB44" s="1254"/>
      <c r="DC44" s="1255"/>
    </row>
    <row r="45" spans="2:109" ht="14">
      <c r="B45" s="259"/>
      <c r="AN45" s="1253"/>
      <c r="AO45" s="1254"/>
      <c r="AP45" s="1254"/>
      <c r="AQ45" s="1254"/>
      <c r="AR45" s="1254"/>
      <c r="AS45" s="1254"/>
      <c r="AT45" s="1254"/>
      <c r="AU45" s="1254"/>
      <c r="AV45" s="1254"/>
      <c r="AW45" s="1254"/>
      <c r="AX45" s="1254"/>
      <c r="AY45" s="1254"/>
      <c r="AZ45" s="1254"/>
      <c r="BA45" s="1254"/>
      <c r="BB45" s="1254"/>
      <c r="BC45" s="1254"/>
      <c r="BD45" s="1254"/>
      <c r="BE45" s="1254"/>
      <c r="BF45" s="1254"/>
      <c r="BG45" s="1254"/>
      <c r="BH45" s="1254"/>
      <c r="BI45" s="1254"/>
      <c r="BJ45" s="1254"/>
      <c r="BK45" s="1254"/>
      <c r="BL45" s="1254"/>
      <c r="BM45" s="1254"/>
      <c r="BN45" s="1254"/>
      <c r="BO45" s="1254"/>
      <c r="BP45" s="1254"/>
      <c r="BQ45" s="1254"/>
      <c r="BR45" s="1254"/>
      <c r="BS45" s="1254"/>
      <c r="BT45" s="1254"/>
      <c r="BU45" s="1254"/>
      <c r="BV45" s="1254"/>
      <c r="BW45" s="1254"/>
      <c r="BX45" s="1254"/>
      <c r="BY45" s="1254"/>
      <c r="BZ45" s="1254"/>
      <c r="CA45" s="1254"/>
      <c r="CB45" s="1254"/>
      <c r="CC45" s="1254"/>
      <c r="CD45" s="1254"/>
      <c r="CE45" s="1254"/>
      <c r="CF45" s="1254"/>
      <c r="CG45" s="1254"/>
      <c r="CH45" s="1254"/>
      <c r="CI45" s="1254"/>
      <c r="CJ45" s="1254"/>
      <c r="CK45" s="1254"/>
      <c r="CL45" s="1254"/>
      <c r="CM45" s="1254"/>
      <c r="CN45" s="1254"/>
      <c r="CO45" s="1254"/>
      <c r="CP45" s="1254"/>
      <c r="CQ45" s="1254"/>
      <c r="CR45" s="1254"/>
      <c r="CS45" s="1254"/>
      <c r="CT45" s="1254"/>
      <c r="CU45" s="1254"/>
      <c r="CV45" s="1254"/>
      <c r="CW45" s="1254"/>
      <c r="CX45" s="1254"/>
      <c r="CY45" s="1254"/>
      <c r="CZ45" s="1254"/>
      <c r="DA45" s="1254"/>
      <c r="DB45" s="1254"/>
      <c r="DC45" s="1255"/>
    </row>
    <row r="46" spans="2:109" ht="14">
      <c r="B46" s="259"/>
      <c r="AN46" s="1253"/>
      <c r="AO46" s="1254"/>
      <c r="AP46" s="1254"/>
      <c r="AQ46" s="1254"/>
      <c r="AR46" s="1254"/>
      <c r="AS46" s="1254"/>
      <c r="AT46" s="1254"/>
      <c r="AU46" s="1254"/>
      <c r="AV46" s="1254"/>
      <c r="AW46" s="1254"/>
      <c r="AX46" s="1254"/>
      <c r="AY46" s="1254"/>
      <c r="AZ46" s="1254"/>
      <c r="BA46" s="1254"/>
      <c r="BB46" s="1254"/>
      <c r="BC46" s="1254"/>
      <c r="BD46" s="1254"/>
      <c r="BE46" s="1254"/>
      <c r="BF46" s="1254"/>
      <c r="BG46" s="1254"/>
      <c r="BH46" s="1254"/>
      <c r="BI46" s="1254"/>
      <c r="BJ46" s="1254"/>
      <c r="BK46" s="1254"/>
      <c r="BL46" s="1254"/>
      <c r="BM46" s="1254"/>
      <c r="BN46" s="1254"/>
      <c r="BO46" s="1254"/>
      <c r="BP46" s="1254"/>
      <c r="BQ46" s="1254"/>
      <c r="BR46" s="1254"/>
      <c r="BS46" s="1254"/>
      <c r="BT46" s="1254"/>
      <c r="BU46" s="1254"/>
      <c r="BV46" s="1254"/>
      <c r="BW46" s="1254"/>
      <c r="BX46" s="1254"/>
      <c r="BY46" s="1254"/>
      <c r="BZ46" s="1254"/>
      <c r="CA46" s="1254"/>
      <c r="CB46" s="1254"/>
      <c r="CC46" s="1254"/>
      <c r="CD46" s="1254"/>
      <c r="CE46" s="1254"/>
      <c r="CF46" s="1254"/>
      <c r="CG46" s="1254"/>
      <c r="CH46" s="1254"/>
      <c r="CI46" s="1254"/>
      <c r="CJ46" s="1254"/>
      <c r="CK46" s="1254"/>
      <c r="CL46" s="1254"/>
      <c r="CM46" s="1254"/>
      <c r="CN46" s="1254"/>
      <c r="CO46" s="1254"/>
      <c r="CP46" s="1254"/>
      <c r="CQ46" s="1254"/>
      <c r="CR46" s="1254"/>
      <c r="CS46" s="1254"/>
      <c r="CT46" s="1254"/>
      <c r="CU46" s="1254"/>
      <c r="CV46" s="1254"/>
      <c r="CW46" s="1254"/>
      <c r="CX46" s="1254"/>
      <c r="CY46" s="1254"/>
      <c r="CZ46" s="1254"/>
      <c r="DA46" s="1254"/>
      <c r="DB46" s="1254"/>
      <c r="DC46" s="1255"/>
    </row>
    <row r="47" spans="2:109" ht="14">
      <c r="B47" s="259"/>
      <c r="AN47" s="1256"/>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8"/>
    </row>
    <row r="48" spans="2:109" ht="14">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4">
      <c r="B49" s="259"/>
      <c r="AN49" s="255" t="s">
        <v>612</v>
      </c>
    </row>
    <row r="50" spans="1:109" ht="14">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570</v>
      </c>
      <c r="BQ50" s="1234"/>
      <c r="BR50" s="1234"/>
      <c r="BS50" s="1234"/>
      <c r="BT50" s="1234"/>
      <c r="BU50" s="1234"/>
      <c r="BV50" s="1234"/>
      <c r="BW50" s="1234"/>
      <c r="BX50" s="1234" t="s">
        <v>571</v>
      </c>
      <c r="BY50" s="1234"/>
      <c r="BZ50" s="1234"/>
      <c r="CA50" s="1234"/>
      <c r="CB50" s="1234"/>
      <c r="CC50" s="1234"/>
      <c r="CD50" s="1234"/>
      <c r="CE50" s="1234"/>
      <c r="CF50" s="1234" t="s">
        <v>572</v>
      </c>
      <c r="CG50" s="1234"/>
      <c r="CH50" s="1234"/>
      <c r="CI50" s="1234"/>
      <c r="CJ50" s="1234"/>
      <c r="CK50" s="1234"/>
      <c r="CL50" s="1234"/>
      <c r="CM50" s="1234"/>
      <c r="CN50" s="1234" t="s">
        <v>573</v>
      </c>
      <c r="CO50" s="1234"/>
      <c r="CP50" s="1234"/>
      <c r="CQ50" s="1234"/>
      <c r="CR50" s="1234"/>
      <c r="CS50" s="1234"/>
      <c r="CT50" s="1234"/>
      <c r="CU50" s="1234"/>
      <c r="CV50" s="1234" t="s">
        <v>574</v>
      </c>
      <c r="CW50" s="1234"/>
      <c r="CX50" s="1234"/>
      <c r="CY50" s="1234"/>
      <c r="CZ50" s="1234"/>
      <c r="DA50" s="1234"/>
      <c r="DB50" s="1234"/>
      <c r="DC50" s="1234"/>
    </row>
    <row r="51" spans="1:109" ht="13.5" customHeight="1">
      <c r="B51" s="259"/>
      <c r="G51" s="1245"/>
      <c r="H51" s="1245"/>
      <c r="I51" s="1249"/>
      <c r="J51" s="1249"/>
      <c r="K51" s="1235"/>
      <c r="L51" s="1235"/>
      <c r="M51" s="1235"/>
      <c r="N51" s="1235"/>
      <c r="AM51" s="359"/>
      <c r="AN51" s="1233" t="s">
        <v>613</v>
      </c>
      <c r="AO51" s="1233"/>
      <c r="AP51" s="1233"/>
      <c r="AQ51" s="1233"/>
      <c r="AR51" s="1233"/>
      <c r="AS51" s="1233"/>
      <c r="AT51" s="1233"/>
      <c r="AU51" s="1233"/>
      <c r="AV51" s="1233"/>
      <c r="AW51" s="1233"/>
      <c r="AX51" s="1233"/>
      <c r="AY51" s="1233"/>
      <c r="AZ51" s="1233"/>
      <c r="BA51" s="1233"/>
      <c r="BB51" s="1233" t="s">
        <v>614</v>
      </c>
      <c r="BC51" s="1233"/>
      <c r="BD51" s="1233"/>
      <c r="BE51" s="1233"/>
      <c r="BF51" s="1233"/>
      <c r="BG51" s="1233"/>
      <c r="BH51" s="1233"/>
      <c r="BI51" s="1233"/>
      <c r="BJ51" s="1233"/>
      <c r="BK51" s="1233"/>
      <c r="BL51" s="1233"/>
      <c r="BM51" s="1233"/>
      <c r="BN51" s="1233"/>
      <c r="BO51" s="1233"/>
      <c r="BP51" s="1230">
        <v>23.1</v>
      </c>
      <c r="BQ51" s="1230"/>
      <c r="BR51" s="1230"/>
      <c r="BS51" s="1230"/>
      <c r="BT51" s="1230"/>
      <c r="BU51" s="1230"/>
      <c r="BV51" s="1230"/>
      <c r="BW51" s="1230"/>
      <c r="BX51" s="1230">
        <v>19.2</v>
      </c>
      <c r="BY51" s="1230"/>
      <c r="BZ51" s="1230"/>
      <c r="CA51" s="1230"/>
      <c r="CB51" s="1230"/>
      <c r="CC51" s="1230"/>
      <c r="CD51" s="1230"/>
      <c r="CE51" s="1230"/>
      <c r="CF51" s="1230">
        <v>8.5</v>
      </c>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4">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4">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615</v>
      </c>
      <c r="BC53" s="1233"/>
      <c r="BD53" s="1233"/>
      <c r="BE53" s="1233"/>
      <c r="BF53" s="1233"/>
      <c r="BG53" s="1233"/>
      <c r="BH53" s="1233"/>
      <c r="BI53" s="1233"/>
      <c r="BJ53" s="1233"/>
      <c r="BK53" s="1233"/>
      <c r="BL53" s="1233"/>
      <c r="BM53" s="1233"/>
      <c r="BN53" s="1233"/>
      <c r="BO53" s="1233"/>
      <c r="BP53" s="1230">
        <v>65.900000000000006</v>
      </c>
      <c r="BQ53" s="1230"/>
      <c r="BR53" s="1230"/>
      <c r="BS53" s="1230"/>
      <c r="BT53" s="1230"/>
      <c r="BU53" s="1230"/>
      <c r="BV53" s="1230"/>
      <c r="BW53" s="1230"/>
      <c r="BX53" s="1230">
        <v>67.400000000000006</v>
      </c>
      <c r="BY53" s="1230"/>
      <c r="BZ53" s="1230"/>
      <c r="CA53" s="1230"/>
      <c r="CB53" s="1230"/>
      <c r="CC53" s="1230"/>
      <c r="CD53" s="1230"/>
      <c r="CE53" s="1230"/>
      <c r="CF53" s="1230">
        <v>69.2</v>
      </c>
      <c r="CG53" s="1230"/>
      <c r="CH53" s="1230"/>
      <c r="CI53" s="1230"/>
      <c r="CJ53" s="1230"/>
      <c r="CK53" s="1230"/>
      <c r="CL53" s="1230"/>
      <c r="CM53" s="1230"/>
      <c r="CN53" s="1230">
        <v>68.2</v>
      </c>
      <c r="CO53" s="1230"/>
      <c r="CP53" s="1230"/>
      <c r="CQ53" s="1230"/>
      <c r="CR53" s="1230"/>
      <c r="CS53" s="1230"/>
      <c r="CT53" s="1230"/>
      <c r="CU53" s="1230"/>
      <c r="CV53" s="1230">
        <v>68.900000000000006</v>
      </c>
      <c r="CW53" s="1230"/>
      <c r="CX53" s="1230"/>
      <c r="CY53" s="1230"/>
      <c r="CZ53" s="1230"/>
      <c r="DA53" s="1230"/>
      <c r="DB53" s="1230"/>
      <c r="DC53" s="1230"/>
    </row>
    <row r="54" spans="1:109" ht="14">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4">
      <c r="A55" s="358"/>
      <c r="B55" s="259"/>
      <c r="G55" s="1228"/>
      <c r="H55" s="1228"/>
      <c r="I55" s="1228"/>
      <c r="J55" s="1228"/>
      <c r="K55" s="1235"/>
      <c r="L55" s="1235"/>
      <c r="M55" s="1235"/>
      <c r="N55" s="1235"/>
      <c r="AN55" s="1234" t="s">
        <v>616</v>
      </c>
      <c r="AO55" s="1234"/>
      <c r="AP55" s="1234"/>
      <c r="AQ55" s="1234"/>
      <c r="AR55" s="1234"/>
      <c r="AS55" s="1234"/>
      <c r="AT55" s="1234"/>
      <c r="AU55" s="1234"/>
      <c r="AV55" s="1234"/>
      <c r="AW55" s="1234"/>
      <c r="AX55" s="1234"/>
      <c r="AY55" s="1234"/>
      <c r="AZ55" s="1234"/>
      <c r="BA55" s="1234"/>
      <c r="BB55" s="1233" t="s">
        <v>614</v>
      </c>
      <c r="BC55" s="1233"/>
      <c r="BD55" s="1233"/>
      <c r="BE55" s="1233"/>
      <c r="BF55" s="1233"/>
      <c r="BG55" s="1233"/>
      <c r="BH55" s="1233"/>
      <c r="BI55" s="1233"/>
      <c r="BJ55" s="1233"/>
      <c r="BK55" s="1233"/>
      <c r="BL55" s="1233"/>
      <c r="BM55" s="1233"/>
      <c r="BN55" s="1233"/>
      <c r="BO55" s="1233"/>
      <c r="BP55" s="1230">
        <v>0</v>
      </c>
      <c r="BQ55" s="1230"/>
      <c r="BR55" s="1230"/>
      <c r="BS55" s="1230"/>
      <c r="BT55" s="1230"/>
      <c r="BU55" s="1230"/>
      <c r="BV55" s="1230"/>
      <c r="BW55" s="1230"/>
      <c r="BX55" s="1230">
        <v>3.1</v>
      </c>
      <c r="BY55" s="1230"/>
      <c r="BZ55" s="1230"/>
      <c r="CA55" s="1230"/>
      <c r="CB55" s="1230"/>
      <c r="CC55" s="1230"/>
      <c r="CD55" s="1230"/>
      <c r="CE55" s="1230"/>
      <c r="CF55" s="1230">
        <v>13.7</v>
      </c>
      <c r="CG55" s="1230"/>
      <c r="CH55" s="1230"/>
      <c r="CI55" s="1230"/>
      <c r="CJ55" s="1230"/>
      <c r="CK55" s="1230"/>
      <c r="CL55" s="1230"/>
      <c r="CM55" s="1230"/>
      <c r="CN55" s="1230">
        <v>6.9</v>
      </c>
      <c r="CO55" s="1230"/>
      <c r="CP55" s="1230"/>
      <c r="CQ55" s="1230"/>
      <c r="CR55" s="1230"/>
      <c r="CS55" s="1230"/>
      <c r="CT55" s="1230"/>
      <c r="CU55" s="1230"/>
      <c r="CV55" s="1230">
        <v>0</v>
      </c>
      <c r="CW55" s="1230"/>
      <c r="CX55" s="1230"/>
      <c r="CY55" s="1230"/>
      <c r="CZ55" s="1230"/>
      <c r="DA55" s="1230"/>
      <c r="DB55" s="1230"/>
      <c r="DC55" s="1230"/>
    </row>
    <row r="56" spans="1:109" ht="14">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4">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615</v>
      </c>
      <c r="BC57" s="1233"/>
      <c r="BD57" s="1233"/>
      <c r="BE57" s="1233"/>
      <c r="BF57" s="1233"/>
      <c r="BG57" s="1233"/>
      <c r="BH57" s="1233"/>
      <c r="BI57" s="1233"/>
      <c r="BJ57" s="1233"/>
      <c r="BK57" s="1233"/>
      <c r="BL57" s="1233"/>
      <c r="BM57" s="1233"/>
      <c r="BN57" s="1233"/>
      <c r="BO57" s="1233"/>
      <c r="BP57" s="1230">
        <v>60</v>
      </c>
      <c r="BQ57" s="1230"/>
      <c r="BR57" s="1230"/>
      <c r="BS57" s="1230"/>
      <c r="BT57" s="1230"/>
      <c r="BU57" s="1230"/>
      <c r="BV57" s="1230"/>
      <c r="BW57" s="1230"/>
      <c r="BX57" s="1230">
        <v>61.2</v>
      </c>
      <c r="BY57" s="1230"/>
      <c r="BZ57" s="1230"/>
      <c r="CA57" s="1230"/>
      <c r="CB57" s="1230"/>
      <c r="CC57" s="1230"/>
      <c r="CD57" s="1230"/>
      <c r="CE57" s="1230"/>
      <c r="CF57" s="1230">
        <v>62</v>
      </c>
      <c r="CG57" s="1230"/>
      <c r="CH57" s="1230"/>
      <c r="CI57" s="1230"/>
      <c r="CJ57" s="1230"/>
      <c r="CK57" s="1230"/>
      <c r="CL57" s="1230"/>
      <c r="CM57" s="1230"/>
      <c r="CN57" s="1230">
        <v>62.9</v>
      </c>
      <c r="CO57" s="1230"/>
      <c r="CP57" s="1230"/>
      <c r="CQ57" s="1230"/>
      <c r="CR57" s="1230"/>
      <c r="CS57" s="1230"/>
      <c r="CT57" s="1230"/>
      <c r="CU57" s="1230"/>
      <c r="CV57" s="1230">
        <v>62.8</v>
      </c>
      <c r="CW57" s="1230"/>
      <c r="CX57" s="1230"/>
      <c r="CY57" s="1230"/>
      <c r="CZ57" s="1230"/>
      <c r="DA57" s="1230"/>
      <c r="DB57" s="1230"/>
      <c r="DC57" s="1230"/>
      <c r="DD57" s="363"/>
      <c r="DE57" s="362"/>
    </row>
    <row r="58" spans="1:109" s="358" customFormat="1" ht="14">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4">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4">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4">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4">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
      <c r="B63" s="312" t="s">
        <v>617</v>
      </c>
    </row>
    <row r="64" spans="1:109" ht="14">
      <c r="B64" s="259"/>
      <c r="G64" s="357"/>
      <c r="I64" s="369"/>
      <c r="J64" s="369"/>
      <c r="K64" s="369"/>
      <c r="L64" s="369"/>
      <c r="M64" s="369"/>
      <c r="N64" s="370"/>
      <c r="AM64" s="357"/>
      <c r="AN64" s="357" t="s">
        <v>610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4">
      <c r="B65" s="259"/>
      <c r="AN65" s="1236" t="s">
        <v>618</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4">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4">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4">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4">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4">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4">
      <c r="B71" s="259"/>
      <c r="G71" s="374"/>
      <c r="I71" s="375"/>
      <c r="J71" s="372"/>
      <c r="K71" s="372"/>
      <c r="L71" s="373"/>
      <c r="M71" s="372"/>
      <c r="N71" s="373"/>
      <c r="AM71" s="374"/>
      <c r="AN71" s="255" t="s">
        <v>612</v>
      </c>
    </row>
    <row r="72" spans="2:107" ht="14">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570</v>
      </c>
      <c r="BQ72" s="1234"/>
      <c r="BR72" s="1234"/>
      <c r="BS72" s="1234"/>
      <c r="BT72" s="1234"/>
      <c r="BU72" s="1234"/>
      <c r="BV72" s="1234"/>
      <c r="BW72" s="1234"/>
      <c r="BX72" s="1234" t="s">
        <v>571</v>
      </c>
      <c r="BY72" s="1234"/>
      <c r="BZ72" s="1234"/>
      <c r="CA72" s="1234"/>
      <c r="CB72" s="1234"/>
      <c r="CC72" s="1234"/>
      <c r="CD72" s="1234"/>
      <c r="CE72" s="1234"/>
      <c r="CF72" s="1234" t="s">
        <v>572</v>
      </c>
      <c r="CG72" s="1234"/>
      <c r="CH72" s="1234"/>
      <c r="CI72" s="1234"/>
      <c r="CJ72" s="1234"/>
      <c r="CK72" s="1234"/>
      <c r="CL72" s="1234"/>
      <c r="CM72" s="1234"/>
      <c r="CN72" s="1234" t="s">
        <v>573</v>
      </c>
      <c r="CO72" s="1234"/>
      <c r="CP72" s="1234"/>
      <c r="CQ72" s="1234"/>
      <c r="CR72" s="1234"/>
      <c r="CS72" s="1234"/>
      <c r="CT72" s="1234"/>
      <c r="CU72" s="1234"/>
      <c r="CV72" s="1234" t="s">
        <v>574</v>
      </c>
      <c r="CW72" s="1234"/>
      <c r="CX72" s="1234"/>
      <c r="CY72" s="1234"/>
      <c r="CZ72" s="1234"/>
      <c r="DA72" s="1234"/>
      <c r="DB72" s="1234"/>
      <c r="DC72" s="1234"/>
    </row>
    <row r="73" spans="2:107" ht="14">
      <c r="B73" s="259"/>
      <c r="G73" s="1245"/>
      <c r="H73" s="1245"/>
      <c r="I73" s="1245"/>
      <c r="J73" s="1245"/>
      <c r="K73" s="1229"/>
      <c r="L73" s="1229"/>
      <c r="M73" s="1229"/>
      <c r="N73" s="1229"/>
      <c r="AM73" s="359"/>
      <c r="AN73" s="1233" t="s">
        <v>613</v>
      </c>
      <c r="AO73" s="1233"/>
      <c r="AP73" s="1233"/>
      <c r="AQ73" s="1233"/>
      <c r="AR73" s="1233"/>
      <c r="AS73" s="1233"/>
      <c r="AT73" s="1233"/>
      <c r="AU73" s="1233"/>
      <c r="AV73" s="1233"/>
      <c r="AW73" s="1233"/>
      <c r="AX73" s="1233"/>
      <c r="AY73" s="1233"/>
      <c r="AZ73" s="1233"/>
      <c r="BA73" s="1233"/>
      <c r="BB73" s="1233" t="s">
        <v>614</v>
      </c>
      <c r="BC73" s="1233"/>
      <c r="BD73" s="1233"/>
      <c r="BE73" s="1233"/>
      <c r="BF73" s="1233"/>
      <c r="BG73" s="1233"/>
      <c r="BH73" s="1233"/>
      <c r="BI73" s="1233"/>
      <c r="BJ73" s="1233"/>
      <c r="BK73" s="1233"/>
      <c r="BL73" s="1233"/>
      <c r="BM73" s="1233"/>
      <c r="BN73" s="1233"/>
      <c r="BO73" s="1233"/>
      <c r="BP73" s="1230">
        <v>23.1</v>
      </c>
      <c r="BQ73" s="1230"/>
      <c r="BR73" s="1230"/>
      <c r="BS73" s="1230"/>
      <c r="BT73" s="1230"/>
      <c r="BU73" s="1230"/>
      <c r="BV73" s="1230"/>
      <c r="BW73" s="1230"/>
      <c r="BX73" s="1230">
        <v>19.2</v>
      </c>
      <c r="BY73" s="1230"/>
      <c r="BZ73" s="1230"/>
      <c r="CA73" s="1230"/>
      <c r="CB73" s="1230"/>
      <c r="CC73" s="1230"/>
      <c r="CD73" s="1230"/>
      <c r="CE73" s="1230"/>
      <c r="CF73" s="1230">
        <v>8.5</v>
      </c>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4">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4">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619</v>
      </c>
      <c r="BC75" s="1233"/>
      <c r="BD75" s="1233"/>
      <c r="BE75" s="1233"/>
      <c r="BF75" s="1233"/>
      <c r="BG75" s="1233"/>
      <c r="BH75" s="1233"/>
      <c r="BI75" s="1233"/>
      <c r="BJ75" s="1233"/>
      <c r="BK75" s="1233"/>
      <c r="BL75" s="1233"/>
      <c r="BM75" s="1233"/>
      <c r="BN75" s="1233"/>
      <c r="BO75" s="1233"/>
      <c r="BP75" s="1230">
        <v>13.7</v>
      </c>
      <c r="BQ75" s="1230"/>
      <c r="BR75" s="1230"/>
      <c r="BS75" s="1230"/>
      <c r="BT75" s="1230"/>
      <c r="BU75" s="1230"/>
      <c r="BV75" s="1230"/>
      <c r="BW75" s="1230"/>
      <c r="BX75" s="1230">
        <v>13.9</v>
      </c>
      <c r="BY75" s="1230"/>
      <c r="BZ75" s="1230"/>
      <c r="CA75" s="1230"/>
      <c r="CB75" s="1230"/>
      <c r="CC75" s="1230"/>
      <c r="CD75" s="1230"/>
      <c r="CE75" s="1230"/>
      <c r="CF75" s="1230">
        <v>13.1</v>
      </c>
      <c r="CG75" s="1230"/>
      <c r="CH75" s="1230"/>
      <c r="CI75" s="1230"/>
      <c r="CJ75" s="1230"/>
      <c r="CK75" s="1230"/>
      <c r="CL75" s="1230"/>
      <c r="CM75" s="1230"/>
      <c r="CN75" s="1230">
        <v>11.6</v>
      </c>
      <c r="CO75" s="1230"/>
      <c r="CP75" s="1230"/>
      <c r="CQ75" s="1230"/>
      <c r="CR75" s="1230"/>
      <c r="CS75" s="1230"/>
      <c r="CT75" s="1230"/>
      <c r="CU75" s="1230"/>
      <c r="CV75" s="1230">
        <v>10.199999999999999</v>
      </c>
      <c r="CW75" s="1230"/>
      <c r="CX75" s="1230"/>
      <c r="CY75" s="1230"/>
      <c r="CZ75" s="1230"/>
      <c r="DA75" s="1230"/>
      <c r="DB75" s="1230"/>
      <c r="DC75" s="1230"/>
    </row>
    <row r="76" spans="2:107" ht="14">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4">
      <c r="B77" s="259"/>
      <c r="G77" s="1228"/>
      <c r="H77" s="1228"/>
      <c r="I77" s="1228"/>
      <c r="J77" s="1228"/>
      <c r="K77" s="1229"/>
      <c r="L77" s="1229"/>
      <c r="M77" s="1229"/>
      <c r="N77" s="1229"/>
      <c r="AN77" s="1234" t="s">
        <v>616</v>
      </c>
      <c r="AO77" s="1234"/>
      <c r="AP77" s="1234"/>
      <c r="AQ77" s="1234"/>
      <c r="AR77" s="1234"/>
      <c r="AS77" s="1234"/>
      <c r="AT77" s="1234"/>
      <c r="AU77" s="1234"/>
      <c r="AV77" s="1234"/>
      <c r="AW77" s="1234"/>
      <c r="AX77" s="1234"/>
      <c r="AY77" s="1234"/>
      <c r="AZ77" s="1234"/>
      <c r="BA77" s="1234"/>
      <c r="BB77" s="1233" t="s">
        <v>614</v>
      </c>
      <c r="BC77" s="1233"/>
      <c r="BD77" s="1233"/>
      <c r="BE77" s="1233"/>
      <c r="BF77" s="1233"/>
      <c r="BG77" s="1233"/>
      <c r="BH77" s="1233"/>
      <c r="BI77" s="1233"/>
      <c r="BJ77" s="1233"/>
      <c r="BK77" s="1233"/>
      <c r="BL77" s="1233"/>
      <c r="BM77" s="1233"/>
      <c r="BN77" s="1233"/>
      <c r="BO77" s="1233"/>
      <c r="BP77" s="1230">
        <v>0</v>
      </c>
      <c r="BQ77" s="1230"/>
      <c r="BR77" s="1230"/>
      <c r="BS77" s="1230"/>
      <c r="BT77" s="1230"/>
      <c r="BU77" s="1230"/>
      <c r="BV77" s="1230"/>
      <c r="BW77" s="1230"/>
      <c r="BX77" s="1230">
        <v>3.1</v>
      </c>
      <c r="BY77" s="1230"/>
      <c r="BZ77" s="1230"/>
      <c r="CA77" s="1230"/>
      <c r="CB77" s="1230"/>
      <c r="CC77" s="1230"/>
      <c r="CD77" s="1230"/>
      <c r="CE77" s="1230"/>
      <c r="CF77" s="1230">
        <v>13.7</v>
      </c>
      <c r="CG77" s="1230"/>
      <c r="CH77" s="1230"/>
      <c r="CI77" s="1230"/>
      <c r="CJ77" s="1230"/>
      <c r="CK77" s="1230"/>
      <c r="CL77" s="1230"/>
      <c r="CM77" s="1230"/>
      <c r="CN77" s="1230">
        <v>6.9</v>
      </c>
      <c r="CO77" s="1230"/>
      <c r="CP77" s="1230"/>
      <c r="CQ77" s="1230"/>
      <c r="CR77" s="1230"/>
      <c r="CS77" s="1230"/>
      <c r="CT77" s="1230"/>
      <c r="CU77" s="1230"/>
      <c r="CV77" s="1230">
        <v>0</v>
      </c>
      <c r="CW77" s="1230"/>
      <c r="CX77" s="1230"/>
      <c r="CY77" s="1230"/>
      <c r="CZ77" s="1230"/>
      <c r="DA77" s="1230"/>
      <c r="DB77" s="1230"/>
      <c r="DC77" s="1230"/>
    </row>
    <row r="78" spans="2:107" ht="14">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4">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619</v>
      </c>
      <c r="BC79" s="1233"/>
      <c r="BD79" s="1233"/>
      <c r="BE79" s="1233"/>
      <c r="BF79" s="1233"/>
      <c r="BG79" s="1233"/>
      <c r="BH79" s="1233"/>
      <c r="BI79" s="1233"/>
      <c r="BJ79" s="1233"/>
      <c r="BK79" s="1233"/>
      <c r="BL79" s="1233"/>
      <c r="BM79" s="1233"/>
      <c r="BN79" s="1233"/>
      <c r="BO79" s="1233"/>
      <c r="BP79" s="1230">
        <v>7.8</v>
      </c>
      <c r="BQ79" s="1230"/>
      <c r="BR79" s="1230"/>
      <c r="BS79" s="1230"/>
      <c r="BT79" s="1230"/>
      <c r="BU79" s="1230"/>
      <c r="BV79" s="1230"/>
      <c r="BW79" s="1230"/>
      <c r="BX79" s="1230">
        <v>7.9</v>
      </c>
      <c r="BY79" s="1230"/>
      <c r="BZ79" s="1230"/>
      <c r="CA79" s="1230"/>
      <c r="CB79" s="1230"/>
      <c r="CC79" s="1230"/>
      <c r="CD79" s="1230"/>
      <c r="CE79" s="1230"/>
      <c r="CF79" s="1230">
        <v>7.9</v>
      </c>
      <c r="CG79" s="1230"/>
      <c r="CH79" s="1230"/>
      <c r="CI79" s="1230"/>
      <c r="CJ79" s="1230"/>
      <c r="CK79" s="1230"/>
      <c r="CL79" s="1230"/>
      <c r="CM79" s="1230"/>
      <c r="CN79" s="1230">
        <v>8</v>
      </c>
      <c r="CO79" s="1230"/>
      <c r="CP79" s="1230"/>
      <c r="CQ79" s="1230"/>
      <c r="CR79" s="1230"/>
      <c r="CS79" s="1230"/>
      <c r="CT79" s="1230"/>
      <c r="CU79" s="1230"/>
      <c r="CV79" s="1230">
        <v>8</v>
      </c>
      <c r="CW79" s="1230"/>
      <c r="CX79" s="1230"/>
      <c r="CY79" s="1230"/>
      <c r="CZ79" s="1230"/>
      <c r="DA79" s="1230"/>
      <c r="DB79" s="1230"/>
      <c r="DC79" s="1230"/>
    </row>
    <row r="80" spans="2:107" ht="14">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4">
      <c r="B81" s="259"/>
    </row>
    <row r="82" spans="2:109" ht="17">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4">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4">
      <c r="DD84" s="255"/>
      <c r="DE84" s="255"/>
    </row>
    <row r="85" spans="2:109" ht="14">
      <c r="DD85" s="255"/>
      <c r="DE85" s="255"/>
    </row>
  </sheetData>
  <sheetProtection algorithmName="SHA-512" hashValue="fpmhgPUyXXt9+2zm33zhhueVtQlapWstJlZLOwsYUcTJXoOIZIIRU3yvELtVIz41Vd7UjNkFlttutrG8xOxC/Q==" saltValue="pFoRky/mqZcTXI6pWt7xh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3BCD4-5573-47B5-92E6-72251B8B9525}">
  <sheetPr>
    <pageSetUpPr fitToPage="1"/>
  </sheetPr>
  <dimension ref="A1:DR125"/>
  <sheetViews>
    <sheetView showGridLines="0" zoomScaleNormal="100" zoomScaleSheetLayoutView="70" workbookViewId="0"/>
  </sheetViews>
  <sheetFormatPr baseColWidth="10" defaultColWidth="0" defaultRowHeight="13.5" customHeight="1" zeroHeight="1"/>
  <cols>
    <col min="1" max="34" width="2.5" style="254" customWidth="1"/>
    <col min="35" max="122" width="2.5" style="253" customWidth="1"/>
    <col min="123" max="16384" width="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4">
      <c r="S2" s="253"/>
      <c r="AH2" s="253"/>
    </row>
    <row r="3" spans="1:34" ht="1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4"/>
    <row r="5" spans="1:34" ht="14"/>
    <row r="6" spans="1:34" ht="14"/>
    <row r="7" spans="1:34" ht="14"/>
    <row r="8" spans="1:34" ht="14"/>
    <row r="9" spans="1:34" ht="14">
      <c r="AH9" s="253"/>
    </row>
    <row r="10" spans="1:34" ht="14"/>
    <row r="11" spans="1:34" ht="14"/>
    <row r="12" spans="1:34" ht="14"/>
    <row r="13" spans="1:34" ht="14"/>
    <row r="14" spans="1:34" ht="14"/>
    <row r="15" spans="1:34" ht="14"/>
    <row r="16" spans="1:34" ht="14"/>
    <row r="17" spans="12:34" ht="14">
      <c r="AH17" s="253"/>
    </row>
    <row r="18" spans="12:34" ht="14"/>
    <row r="19" spans="12:34" ht="14"/>
    <row r="20" spans="12:34" ht="14">
      <c r="AH20" s="253"/>
    </row>
    <row r="21" spans="12:34" ht="14">
      <c r="AH21" s="253"/>
    </row>
    <row r="22" spans="12:34" ht="14"/>
    <row r="23" spans="12:34" ht="14"/>
    <row r="24" spans="12:34" ht="14">
      <c r="Q24" s="253"/>
    </row>
    <row r="25" spans="12:34" ht="14"/>
    <row r="26" spans="12:34" ht="14"/>
    <row r="27" spans="12:34" ht="14"/>
    <row r="28" spans="12:34" ht="14">
      <c r="O28" s="253"/>
      <c r="T28" s="253"/>
      <c r="AH28" s="253"/>
    </row>
    <row r="29" spans="12:34" ht="14"/>
    <row r="30" spans="12:34" ht="14"/>
    <row r="31" spans="12:34" ht="14">
      <c r="Q31" s="253"/>
    </row>
    <row r="32" spans="12:34" ht="14">
      <c r="L32" s="253"/>
    </row>
    <row r="33" spans="2:34" ht="14">
      <c r="C33" s="253"/>
      <c r="E33" s="253"/>
      <c r="G33" s="253"/>
      <c r="I33" s="253"/>
      <c r="X33" s="253"/>
    </row>
    <row r="34" spans="2:34" ht="14">
      <c r="B34" s="253"/>
      <c r="P34" s="253"/>
      <c r="R34" s="253"/>
      <c r="T34" s="253"/>
    </row>
    <row r="35" spans="2:34" ht="14">
      <c r="D35" s="253"/>
      <c r="W35" s="253"/>
      <c r="AC35" s="253"/>
      <c r="AD35" s="253"/>
      <c r="AE35" s="253"/>
      <c r="AF35" s="253"/>
      <c r="AG35" s="253"/>
      <c r="AH35" s="253"/>
    </row>
    <row r="36" spans="2:34" ht="14">
      <c r="H36" s="253"/>
      <c r="J36" s="253"/>
      <c r="K36" s="253"/>
      <c r="M36" s="253"/>
      <c r="Y36" s="253"/>
      <c r="Z36" s="253"/>
      <c r="AA36" s="253"/>
      <c r="AB36" s="253"/>
      <c r="AC36" s="253"/>
      <c r="AD36" s="253"/>
      <c r="AE36" s="253"/>
      <c r="AF36" s="253"/>
      <c r="AG36" s="253"/>
      <c r="AH36" s="253"/>
    </row>
    <row r="37" spans="2:34" ht="14">
      <c r="AH37" s="253"/>
    </row>
    <row r="38" spans="2:34" ht="14">
      <c r="AG38" s="253"/>
      <c r="AH38" s="253"/>
    </row>
    <row r="39" spans="2:34" ht="14"/>
    <row r="40" spans="2:34" ht="14">
      <c r="X40" s="253"/>
    </row>
    <row r="41" spans="2:34" ht="14">
      <c r="R41" s="253"/>
    </row>
    <row r="42" spans="2:34" ht="14">
      <c r="W42" s="253"/>
    </row>
    <row r="43" spans="2:34" ht="14">
      <c r="Y43" s="253"/>
      <c r="Z43" s="253"/>
      <c r="AA43" s="253"/>
      <c r="AB43" s="253"/>
      <c r="AC43" s="253"/>
      <c r="AD43" s="253"/>
      <c r="AE43" s="253"/>
      <c r="AF43" s="253"/>
      <c r="AG43" s="253"/>
      <c r="AH43" s="253"/>
    </row>
    <row r="44" spans="2:34" ht="14">
      <c r="AH44" s="253"/>
    </row>
    <row r="45" spans="2:34" ht="14">
      <c r="X45" s="253"/>
    </row>
    <row r="46" spans="2:34" ht="14"/>
    <row r="47" spans="2:34" ht="14"/>
    <row r="48" spans="2:34" ht="14">
      <c r="W48" s="253"/>
      <c r="Y48" s="253"/>
      <c r="Z48" s="253"/>
      <c r="AA48" s="253"/>
      <c r="AB48" s="253"/>
      <c r="AC48" s="253"/>
      <c r="AD48" s="253"/>
      <c r="AE48" s="253"/>
      <c r="AF48" s="253"/>
      <c r="AG48" s="253"/>
      <c r="AH48" s="253"/>
    </row>
    <row r="49" spans="28:34" ht="14"/>
    <row r="50" spans="28:34" ht="14">
      <c r="AE50" s="253"/>
      <c r="AF50" s="253"/>
      <c r="AG50" s="253"/>
      <c r="AH50" s="253"/>
    </row>
    <row r="51" spans="28:34" ht="14">
      <c r="AC51" s="253"/>
      <c r="AD51" s="253"/>
      <c r="AE51" s="253"/>
      <c r="AF51" s="253"/>
      <c r="AG51" s="253"/>
      <c r="AH51" s="253"/>
    </row>
    <row r="52" spans="28:34" ht="14"/>
    <row r="53" spans="28:34" ht="14">
      <c r="AF53" s="253"/>
      <c r="AG53" s="253"/>
      <c r="AH53" s="253"/>
    </row>
    <row r="54" spans="28:34" ht="14">
      <c r="AH54" s="253"/>
    </row>
    <row r="55" spans="28:34" ht="14"/>
    <row r="56" spans="28:34" ht="14">
      <c r="AB56" s="253"/>
      <c r="AC56" s="253"/>
      <c r="AD56" s="253"/>
      <c r="AE56" s="253"/>
      <c r="AF56" s="253"/>
      <c r="AG56" s="253"/>
      <c r="AH56" s="253"/>
    </row>
    <row r="57" spans="28:34" ht="14">
      <c r="AH57" s="253"/>
    </row>
    <row r="58" spans="28:34" ht="14">
      <c r="AH58" s="253"/>
    </row>
    <row r="59" spans="28:34" ht="14"/>
    <row r="60" spans="28:34" ht="14"/>
    <row r="61" spans="28:34" ht="14"/>
    <row r="62" spans="28:34" ht="14"/>
    <row r="63" spans="28:34" ht="14">
      <c r="AH63" s="253"/>
    </row>
    <row r="64" spans="28:34" ht="14">
      <c r="AG64" s="253"/>
      <c r="AH64" s="253"/>
    </row>
    <row r="65" spans="28:34" ht="14"/>
    <row r="66" spans="28:34" ht="14"/>
    <row r="67" spans="28:34" ht="14"/>
    <row r="68" spans="28:34" ht="14">
      <c r="AB68" s="253"/>
      <c r="AC68" s="253"/>
      <c r="AD68" s="253"/>
      <c r="AE68" s="253"/>
      <c r="AF68" s="253"/>
      <c r="AG68" s="253"/>
      <c r="AH68" s="253"/>
    </row>
    <row r="69" spans="28:34" ht="14">
      <c r="AF69" s="253"/>
      <c r="AG69" s="253"/>
      <c r="AH69" s="253"/>
    </row>
    <row r="70" spans="28:34" ht="14"/>
    <row r="71" spans="28:34" ht="14"/>
    <row r="72" spans="28:34" ht="14"/>
    <row r="73" spans="28:34" ht="14"/>
    <row r="74" spans="28:34" ht="14"/>
    <row r="75" spans="28:34" ht="14">
      <c r="AH75" s="253"/>
    </row>
    <row r="76" spans="28:34" ht="14">
      <c r="AF76" s="253"/>
      <c r="AG76" s="253"/>
      <c r="AH76" s="253"/>
    </row>
    <row r="77" spans="28:34" ht="14">
      <c r="AG77" s="253"/>
      <c r="AH77" s="253"/>
    </row>
    <row r="78" spans="28:34" ht="14"/>
    <row r="79" spans="28:34" ht="14"/>
    <row r="80" spans="28:34" ht="14"/>
    <row r="81" spans="25:34" ht="14"/>
    <row r="82" spans="25:34" ht="14">
      <c r="Y82" s="253"/>
    </row>
    <row r="83" spans="25:34" ht="14">
      <c r="Y83" s="253"/>
      <c r="Z83" s="253"/>
      <c r="AA83" s="253"/>
      <c r="AB83" s="253"/>
      <c r="AC83" s="253"/>
      <c r="AD83" s="253"/>
      <c r="AE83" s="253"/>
      <c r="AF83" s="253"/>
      <c r="AG83" s="253"/>
      <c r="AH83" s="253"/>
    </row>
    <row r="84" spans="25:34" ht="14"/>
    <row r="85" spans="25:34" ht="14"/>
    <row r="86" spans="25:34" ht="14"/>
    <row r="87" spans="25:34" ht="14"/>
    <row r="88" spans="25:34" ht="14">
      <c r="AH88" s="253"/>
    </row>
    <row r="89" spans="25:34" ht="14"/>
    <row r="90" spans="25:34" ht="14"/>
    <row r="91" spans="25:34" ht="1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517</v>
      </c>
    </row>
  </sheetData>
  <sheetProtection algorithmName="SHA-512" hashValue="UHwlMSczu3izDczz6FjnH+84e1rd1Pfp5lRgXozUqRiLy6BM9eQZiAEvAwIrhZdoaVYzjdT/B1QXHwijOi/H4w==" saltValue="LxORZ7HpFsLJhG8lGz1DZ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2EC88-4916-4902-A2F7-C764268F277D}">
  <sheetPr>
    <pageSetUpPr fitToPage="1"/>
  </sheetPr>
  <dimension ref="A1:DR125"/>
  <sheetViews>
    <sheetView showGridLines="0" zoomScaleNormal="100" zoomScaleSheetLayoutView="55" workbookViewId="0"/>
  </sheetViews>
  <sheetFormatPr baseColWidth="10" defaultColWidth="0" defaultRowHeight="13.5" customHeight="1" zeroHeight="1"/>
  <cols>
    <col min="1" max="34" width="2.5" style="254" customWidth="1"/>
    <col min="35" max="122" width="2.5" style="253" customWidth="1"/>
    <col min="123" max="16384" width="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4">
      <c r="S2" s="253"/>
      <c r="AH2" s="253"/>
    </row>
    <row r="3" spans="2:34" ht="1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4"/>
    <row r="5" spans="2:34" ht="14"/>
    <row r="6" spans="2:34" ht="14"/>
    <row r="7" spans="2:34" ht="14"/>
    <row r="8" spans="2:34" ht="14"/>
    <row r="9" spans="2:34" ht="14">
      <c r="AH9" s="253"/>
    </row>
    <row r="10" spans="2:34" ht="14"/>
    <row r="11" spans="2:34" ht="14"/>
    <row r="12" spans="2:34" ht="14"/>
    <row r="13" spans="2:34" ht="14"/>
    <row r="14" spans="2:34" ht="14"/>
    <row r="15" spans="2:34" ht="14"/>
    <row r="16" spans="2:34" ht="14"/>
    <row r="17" spans="12:34" ht="14">
      <c r="AH17" s="253"/>
    </row>
    <row r="18" spans="12:34" ht="14"/>
    <row r="19" spans="12:34" ht="14"/>
    <row r="20" spans="12:34" ht="14">
      <c r="AH20" s="253"/>
    </row>
    <row r="21" spans="12:34" ht="14">
      <c r="AH21" s="253"/>
    </row>
    <row r="22" spans="12:34" ht="14"/>
    <row r="23" spans="12:34" ht="14"/>
    <row r="24" spans="12:34" ht="14">
      <c r="Q24" s="253"/>
    </row>
    <row r="25" spans="12:34" ht="14"/>
    <row r="26" spans="12:34" ht="14"/>
    <row r="27" spans="12:34" ht="14"/>
    <row r="28" spans="12:34" ht="14">
      <c r="O28" s="253"/>
      <c r="T28" s="253"/>
      <c r="AH28" s="253"/>
    </row>
    <row r="29" spans="12:34" ht="14"/>
    <row r="30" spans="12:34" ht="14"/>
    <row r="31" spans="12:34" ht="14">
      <c r="Q31" s="253"/>
    </row>
    <row r="32" spans="12:34" ht="14">
      <c r="L32" s="253"/>
    </row>
    <row r="33" spans="2:34" ht="14">
      <c r="C33" s="253"/>
      <c r="E33" s="253"/>
      <c r="G33" s="253"/>
      <c r="I33" s="253"/>
      <c r="X33" s="253"/>
    </row>
    <row r="34" spans="2:34" ht="14">
      <c r="B34" s="253"/>
      <c r="P34" s="253"/>
      <c r="R34" s="253"/>
      <c r="T34" s="253"/>
    </row>
    <row r="35" spans="2:34" ht="14">
      <c r="D35" s="253"/>
      <c r="W35" s="253"/>
      <c r="AC35" s="253"/>
      <c r="AD35" s="253"/>
      <c r="AE35" s="253"/>
      <c r="AF35" s="253"/>
      <c r="AG35" s="253"/>
      <c r="AH35" s="253"/>
    </row>
    <row r="36" spans="2:34" ht="14">
      <c r="H36" s="253"/>
      <c r="J36" s="253"/>
      <c r="K36" s="253"/>
      <c r="M36" s="253"/>
      <c r="Y36" s="253"/>
      <c r="Z36" s="253"/>
      <c r="AA36" s="253"/>
      <c r="AB36" s="253"/>
      <c r="AC36" s="253"/>
      <c r="AD36" s="253"/>
      <c r="AE36" s="253"/>
      <c r="AF36" s="253"/>
      <c r="AG36" s="253"/>
      <c r="AH36" s="253"/>
    </row>
    <row r="37" spans="2:34" ht="14">
      <c r="AH37" s="253"/>
    </row>
    <row r="38" spans="2:34" ht="14">
      <c r="AG38" s="253"/>
      <c r="AH38" s="253"/>
    </row>
    <row r="39" spans="2:34" ht="14"/>
    <row r="40" spans="2:34" ht="14">
      <c r="X40" s="253"/>
    </row>
    <row r="41" spans="2:34" ht="14">
      <c r="R41" s="253"/>
    </row>
    <row r="42" spans="2:34" ht="14">
      <c r="W42" s="253"/>
    </row>
    <row r="43" spans="2:34" ht="14">
      <c r="Y43" s="253"/>
      <c r="Z43" s="253"/>
      <c r="AA43" s="253"/>
      <c r="AB43" s="253"/>
      <c r="AC43" s="253"/>
      <c r="AD43" s="253"/>
      <c r="AE43" s="253"/>
      <c r="AF43" s="253"/>
      <c r="AG43" s="253"/>
      <c r="AH43" s="253"/>
    </row>
    <row r="44" spans="2:34" ht="14">
      <c r="AH44" s="253"/>
    </row>
    <row r="45" spans="2:34" ht="14">
      <c r="X45" s="253"/>
    </row>
    <row r="46" spans="2:34" ht="14"/>
    <row r="47" spans="2:34" ht="14"/>
    <row r="48" spans="2:34" ht="14">
      <c r="W48" s="253"/>
      <c r="Y48" s="253"/>
      <c r="Z48" s="253"/>
      <c r="AA48" s="253"/>
      <c r="AB48" s="253"/>
      <c r="AC48" s="253"/>
      <c r="AD48" s="253"/>
      <c r="AE48" s="253"/>
      <c r="AF48" s="253"/>
      <c r="AG48" s="253"/>
      <c r="AH48" s="253"/>
    </row>
    <row r="49" spans="28:34" ht="14"/>
    <row r="50" spans="28:34" ht="14">
      <c r="AE50" s="253"/>
      <c r="AF50" s="253"/>
      <c r="AG50" s="253"/>
      <c r="AH50" s="253"/>
    </row>
    <row r="51" spans="28:34" ht="14">
      <c r="AC51" s="253"/>
      <c r="AD51" s="253"/>
      <c r="AE51" s="253"/>
      <c r="AF51" s="253"/>
      <c r="AG51" s="253"/>
      <c r="AH51" s="253"/>
    </row>
    <row r="52" spans="28:34" ht="14"/>
    <row r="53" spans="28:34" ht="14">
      <c r="AF53" s="253"/>
      <c r="AG53" s="253"/>
      <c r="AH53" s="253"/>
    </row>
    <row r="54" spans="28:34" ht="14">
      <c r="AH54" s="253"/>
    </row>
    <row r="55" spans="28:34" ht="14"/>
    <row r="56" spans="28:34" ht="14">
      <c r="AB56" s="253"/>
      <c r="AC56" s="253"/>
      <c r="AD56" s="253"/>
      <c r="AE56" s="253"/>
      <c r="AF56" s="253"/>
      <c r="AG56" s="253"/>
      <c r="AH56" s="253"/>
    </row>
    <row r="57" spans="28:34" ht="14">
      <c r="AH57" s="253"/>
    </row>
    <row r="58" spans="28:34" ht="14">
      <c r="AH58" s="253"/>
    </row>
    <row r="59" spans="28:34" ht="14">
      <c r="AG59" s="253"/>
      <c r="AH59" s="253"/>
    </row>
    <row r="60" spans="28:34" ht="14"/>
    <row r="61" spans="28:34" ht="14"/>
    <row r="62" spans="28:34" ht="14"/>
    <row r="63" spans="28:34" ht="14">
      <c r="AH63" s="253"/>
    </row>
    <row r="64" spans="28:34" ht="14">
      <c r="AG64" s="253"/>
      <c r="AH64" s="253"/>
    </row>
    <row r="65" spans="28:34" ht="14"/>
    <row r="66" spans="28:34" ht="14"/>
    <row r="67" spans="28:34" ht="14"/>
    <row r="68" spans="28:34" ht="14">
      <c r="AB68" s="253"/>
      <c r="AC68" s="253"/>
      <c r="AD68" s="253"/>
      <c r="AE68" s="253"/>
      <c r="AF68" s="253"/>
      <c r="AG68" s="253"/>
      <c r="AH68" s="253"/>
    </row>
    <row r="69" spans="28:34" ht="14">
      <c r="AF69" s="253"/>
      <c r="AG69" s="253"/>
      <c r="AH69" s="253"/>
    </row>
    <row r="70" spans="28:34" ht="14"/>
    <row r="71" spans="28:34" ht="14"/>
    <row r="72" spans="28:34" ht="14"/>
    <row r="73" spans="28:34" ht="14"/>
    <row r="74" spans="28:34" ht="14"/>
    <row r="75" spans="28:34" ht="14">
      <c r="AH75" s="253"/>
    </row>
    <row r="76" spans="28:34" ht="14">
      <c r="AF76" s="253"/>
      <c r="AG76" s="253"/>
      <c r="AH76" s="253"/>
    </row>
    <row r="77" spans="28:34" ht="14">
      <c r="AG77" s="253"/>
      <c r="AH77" s="253"/>
    </row>
    <row r="78" spans="28:34" ht="14"/>
    <row r="79" spans="28:34" ht="14"/>
    <row r="80" spans="28:34" ht="14"/>
    <row r="81" spans="25:34" ht="14"/>
    <row r="82" spans="25:34" ht="14">
      <c r="Y82" s="253"/>
    </row>
    <row r="83" spans="25:34" ht="14">
      <c r="Y83" s="253"/>
      <c r="Z83" s="253"/>
      <c r="AA83" s="253"/>
      <c r="AB83" s="253"/>
      <c r="AC83" s="253"/>
      <c r="AD83" s="253"/>
      <c r="AE83" s="253"/>
      <c r="AF83" s="253"/>
      <c r="AG83" s="253"/>
      <c r="AH83" s="253"/>
    </row>
    <row r="84" spans="25:34" ht="14"/>
    <row r="85" spans="25:34" ht="14"/>
    <row r="86" spans="25:34" ht="14"/>
    <row r="87" spans="25:34" ht="14"/>
    <row r="88" spans="25:34" ht="14">
      <c r="AH88" s="253"/>
    </row>
    <row r="89" spans="25:34" ht="14"/>
    <row r="90" spans="25:34" ht="14"/>
    <row r="91" spans="25:34" ht="1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517</v>
      </c>
    </row>
  </sheetData>
  <sheetProtection algorithmName="SHA-512" hashValue="ER33DaRVyjDu9ieXd5p7RsXDIcbWzvihby3nA/qo3yZzK33Bw5t3XufRGddugN29lq3HaQnAeSL+dCDI8GUNtA==" saltValue="JGmKLuEV23JVB9r4mwYJI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baseColWidth="10" defaultColWidth="11.1640625" defaultRowHeight="14"/>
  <cols>
    <col min="1" max="1" width="45.83203125" style="142" customWidth="1"/>
    <col min="2" max="8" width="13.33203125" style="142" customWidth="1"/>
    <col min="9" max="16384" width="11.1640625" style="142"/>
  </cols>
  <sheetData>
    <row r="1" spans="1:8">
      <c r="A1" s="136"/>
      <c r="B1" s="137"/>
      <c r="C1" s="138"/>
      <c r="D1" s="139"/>
      <c r="E1" s="140"/>
      <c r="F1" s="140"/>
      <c r="G1" s="140"/>
      <c r="H1" s="141"/>
    </row>
    <row r="2" spans="1:8">
      <c r="A2" s="143"/>
      <c r="B2" s="144"/>
      <c r="C2" s="145"/>
      <c r="D2" s="146" t="s">
        <v>54</v>
      </c>
      <c r="E2" s="147"/>
      <c r="F2" s="148" t="s">
        <v>567</v>
      </c>
      <c r="G2" s="149"/>
      <c r="H2" s="150"/>
    </row>
    <row r="3" spans="1:8">
      <c r="A3" s="146" t="s">
        <v>560</v>
      </c>
      <c r="B3" s="151"/>
      <c r="C3" s="152"/>
      <c r="D3" s="153">
        <v>165075</v>
      </c>
      <c r="E3" s="154"/>
      <c r="F3" s="155">
        <v>88328</v>
      </c>
      <c r="G3" s="156"/>
      <c r="H3" s="157"/>
    </row>
    <row r="4" spans="1:8">
      <c r="A4" s="158"/>
      <c r="B4" s="159"/>
      <c r="C4" s="160"/>
      <c r="D4" s="161">
        <v>115007</v>
      </c>
      <c r="E4" s="162"/>
      <c r="F4" s="163">
        <v>49013</v>
      </c>
      <c r="G4" s="164"/>
      <c r="H4" s="165"/>
    </row>
    <row r="5" spans="1:8">
      <c r="A5" s="146" t="s">
        <v>562</v>
      </c>
      <c r="B5" s="151"/>
      <c r="C5" s="152"/>
      <c r="D5" s="153">
        <v>145459</v>
      </c>
      <c r="E5" s="154"/>
      <c r="F5" s="155">
        <v>103390</v>
      </c>
      <c r="G5" s="156"/>
      <c r="H5" s="157"/>
    </row>
    <row r="6" spans="1:8">
      <c r="A6" s="158"/>
      <c r="B6" s="159"/>
      <c r="C6" s="160"/>
      <c r="D6" s="161">
        <v>98268</v>
      </c>
      <c r="E6" s="162"/>
      <c r="F6" s="163">
        <v>51269</v>
      </c>
      <c r="G6" s="164"/>
      <c r="H6" s="165"/>
    </row>
    <row r="7" spans="1:8">
      <c r="A7" s="146" t="s">
        <v>563</v>
      </c>
      <c r="B7" s="151"/>
      <c r="C7" s="152"/>
      <c r="D7" s="153">
        <v>101420</v>
      </c>
      <c r="E7" s="154"/>
      <c r="F7" s="155">
        <v>117234</v>
      </c>
      <c r="G7" s="156"/>
      <c r="H7" s="157"/>
    </row>
    <row r="8" spans="1:8">
      <c r="A8" s="158"/>
      <c r="B8" s="159"/>
      <c r="C8" s="160"/>
      <c r="D8" s="161">
        <v>61168</v>
      </c>
      <c r="E8" s="162"/>
      <c r="F8" s="163">
        <v>59796</v>
      </c>
      <c r="G8" s="164"/>
      <c r="H8" s="165"/>
    </row>
    <row r="9" spans="1:8">
      <c r="A9" s="146" t="s">
        <v>564</v>
      </c>
      <c r="B9" s="151"/>
      <c r="C9" s="152"/>
      <c r="D9" s="153">
        <v>100117</v>
      </c>
      <c r="E9" s="154"/>
      <c r="F9" s="155">
        <v>97758</v>
      </c>
      <c r="G9" s="156"/>
      <c r="H9" s="157"/>
    </row>
    <row r="10" spans="1:8">
      <c r="A10" s="158"/>
      <c r="B10" s="159"/>
      <c r="C10" s="160"/>
      <c r="D10" s="161">
        <v>52749</v>
      </c>
      <c r="E10" s="162"/>
      <c r="F10" s="163">
        <v>45946</v>
      </c>
      <c r="G10" s="164"/>
      <c r="H10" s="165"/>
    </row>
    <row r="11" spans="1:8">
      <c r="A11" s="146" t="s">
        <v>565</v>
      </c>
      <c r="B11" s="151"/>
      <c r="C11" s="152"/>
      <c r="D11" s="153">
        <v>241061</v>
      </c>
      <c r="E11" s="154"/>
      <c r="F11" s="155">
        <v>91338</v>
      </c>
      <c r="G11" s="156"/>
      <c r="H11" s="157"/>
    </row>
    <row r="12" spans="1:8">
      <c r="A12" s="158"/>
      <c r="B12" s="159"/>
      <c r="C12" s="166"/>
      <c r="D12" s="161">
        <v>88689</v>
      </c>
      <c r="E12" s="162"/>
      <c r="F12" s="163">
        <v>43989</v>
      </c>
      <c r="G12" s="164"/>
      <c r="H12" s="165"/>
    </row>
    <row r="13" spans="1:8">
      <c r="A13" s="146"/>
      <c r="B13" s="151"/>
      <c r="C13" s="152"/>
      <c r="D13" s="153">
        <v>150626</v>
      </c>
      <c r="E13" s="154"/>
      <c r="F13" s="155">
        <v>99610</v>
      </c>
      <c r="G13" s="167"/>
      <c r="H13" s="157"/>
    </row>
    <row r="14" spans="1:8">
      <c r="A14" s="158"/>
      <c r="B14" s="159"/>
      <c r="C14" s="160"/>
      <c r="D14" s="161">
        <v>83176</v>
      </c>
      <c r="E14" s="162"/>
      <c r="F14" s="163">
        <v>50003</v>
      </c>
      <c r="G14" s="164"/>
      <c r="H14" s="165"/>
    </row>
    <row r="17" spans="1:11">
      <c r="A17" s="142" t="s">
        <v>55</v>
      </c>
    </row>
    <row r="18" spans="1:11">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c r="A19" s="168" t="s">
        <v>56</v>
      </c>
      <c r="B19" s="168">
        <f>ROUND(VALUE(SUBSTITUTE(実質収支比率等に係る経年分析!F$48,"▲","-")),2)</f>
        <v>4.4800000000000004</v>
      </c>
      <c r="C19" s="168">
        <f>ROUND(VALUE(SUBSTITUTE(実質収支比率等に係る経年分析!G$48,"▲","-")),2)</f>
        <v>5.87</v>
      </c>
      <c r="D19" s="168">
        <f>ROUND(VALUE(SUBSTITUTE(実質収支比率等に係る経年分析!H$48,"▲","-")),2)</f>
        <v>5.26</v>
      </c>
      <c r="E19" s="168">
        <f>ROUND(VALUE(SUBSTITUTE(実質収支比率等に係る経年分析!I$48,"▲","-")),2)</f>
        <v>3.59</v>
      </c>
      <c r="F19" s="168">
        <f>ROUND(VALUE(SUBSTITUTE(実質収支比率等に係る経年分析!J$48,"▲","-")),2)</f>
        <v>5.52</v>
      </c>
    </row>
    <row r="20" spans="1:11">
      <c r="A20" s="168" t="s">
        <v>57</v>
      </c>
      <c r="B20" s="168">
        <f>ROUND(VALUE(SUBSTITUTE(実質収支比率等に係る経年分析!F$47,"▲","-")),2)</f>
        <v>38.26</v>
      </c>
      <c r="C20" s="168">
        <f>ROUND(VALUE(SUBSTITUTE(実質収支比率等に係る経年分析!G$47,"▲","-")),2)</f>
        <v>37.86</v>
      </c>
      <c r="D20" s="168">
        <f>ROUND(VALUE(SUBSTITUTE(実質収支比率等に係る経年分析!H$47,"▲","-")),2)</f>
        <v>40.619999999999997</v>
      </c>
      <c r="E20" s="168">
        <f>ROUND(VALUE(SUBSTITUTE(実質収支比率等に係る経年分析!I$47,"▲","-")),2)</f>
        <v>36.44</v>
      </c>
      <c r="F20" s="168">
        <f>ROUND(VALUE(SUBSTITUTE(実質収支比率等に係る経年分析!J$47,"▲","-")),2)</f>
        <v>36.700000000000003</v>
      </c>
    </row>
    <row r="21" spans="1:11">
      <c r="A21" s="168" t="s">
        <v>58</v>
      </c>
      <c r="B21" s="168">
        <f>IF(ISNUMBER(VALUE(SUBSTITUTE(実質収支比率等に係る経年分析!F$49,"▲","-"))),ROUND(VALUE(SUBSTITUTE(実質収支比率等に係る経年分析!F$49,"▲","-")),2),NA())</f>
        <v>-0.28999999999999998</v>
      </c>
      <c r="C21" s="168">
        <f>IF(ISNUMBER(VALUE(SUBSTITUTE(実質収支比率等に係る経年分析!G$49,"▲","-"))),ROUND(VALUE(SUBSTITUTE(実質収支比率等に係る経年分析!G$49,"▲","-")),2),NA())</f>
        <v>-0.03</v>
      </c>
      <c r="D21" s="168">
        <f>IF(ISNUMBER(VALUE(SUBSTITUTE(実質収支比率等に係る経年分析!H$49,"▲","-"))),ROUND(VALUE(SUBSTITUTE(実質収支比率等に係る経年分析!H$49,"▲","-")),2),NA())</f>
        <v>3.04</v>
      </c>
      <c r="E21" s="168">
        <f>IF(ISNUMBER(VALUE(SUBSTITUTE(実質収支比率等に係る経年分析!I$49,"▲","-"))),ROUND(VALUE(SUBSTITUTE(実質収支比率等に係る経年分析!I$49,"▲","-")),2),NA())</f>
        <v>-3.45</v>
      </c>
      <c r="F21" s="168">
        <f>IF(ISNUMBER(VALUE(SUBSTITUTE(実質収支比率等に係る経年分析!J$49,"▲","-"))),ROUND(VALUE(SUBSTITUTE(実質収支比率等に係る経年分析!J$49,"▲","-")),2),NA())</f>
        <v>1.35</v>
      </c>
    </row>
    <row r="24" spans="1:11">
      <c r="A24" s="142" t="s">
        <v>59</v>
      </c>
    </row>
    <row r="25" spans="1:11">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c r="A26" s="169"/>
      <c r="B26" s="169" t="s">
        <v>60</v>
      </c>
      <c r="C26" s="169" t="s">
        <v>61</v>
      </c>
      <c r="D26" s="169" t="s">
        <v>60</v>
      </c>
      <c r="E26" s="169" t="s">
        <v>61</v>
      </c>
      <c r="F26" s="169" t="s">
        <v>60</v>
      </c>
      <c r="G26" s="169" t="s">
        <v>61</v>
      </c>
      <c r="H26" s="169" t="s">
        <v>60</v>
      </c>
      <c r="I26" s="169" t="s">
        <v>61</v>
      </c>
      <c r="J26" s="169" t="s">
        <v>60</v>
      </c>
      <c r="K26" s="169" t="s">
        <v>61</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f>IF(ROUND(VALUE(SUBSTITUTE(連結実質赤字比率に係る赤字・黒字の構成分析!G$42,"▲", "-")), 2) &lt; 0, ABS(ROUND(VALUE(SUBSTITUTE(連結実質赤字比率に係る赤字・黒字の構成分析!G$42,"▲", "-")), 2)), NA())</f>
        <v>0.17</v>
      </c>
      <c r="E28" s="169" t="e">
        <f>IF(ROUND(VALUE(SUBSTITUTE(連結実質赤字比率に係る赤字・黒字の構成分析!G$42,"▲", "-")), 2) &gt;= 0, ABS(ROUND(VALUE(SUBSTITUTE(連結実質赤字比率に係る赤字・黒字の構成分析!G$42,"▲", "-")), 2)), NA())</f>
        <v>#N/A</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str">
        <f>IF(連結実質赤字比率に係る赤字・黒字の構成分析!C$41="",NA(),連結実質赤字比率に係る赤字・黒字の構成分析!C$41)</f>
        <v>屋久島町後期高齢者医療事業特別会計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c r="A30" s="169" t="str">
        <f>IF(連結実質赤字比率に係る赤字・黒字の構成分析!C$40="",NA(),連結実質赤字比率に係る赤字・黒字の構成分析!C$40)</f>
        <v>屋久島町診療所事業特別会計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c r="A31" s="169" t="str">
        <f>IF(連結実質赤字比率に係る赤字・黒字の構成分析!C$39="",NA(),連結実質赤字比率に係る赤字・黒字の構成分析!C$39)</f>
        <v>屋久島町船舶事業特別会計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1.33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c r="A32" s="169" t="str">
        <f>IF(連結実質赤字比率に係る赤字・黒字の構成分析!C$38="",NA(),連結実質赤字比率に係る赤字・黒字の構成分析!C$38)</f>
        <v>屋久島町農業集落排水事業特別会計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f>IF(ROUND(VALUE(SUBSTITUTE(連結実質赤字比率に係る赤字・黒字の構成分析!H$38,"▲", "-")), 2) &lt; 0, ABS(ROUND(VALUE(SUBSTITUTE(連結実質赤字比率に係る赤字・黒字の構成分析!H$38,"▲", "-")), 2)), NA())</f>
        <v>0.03</v>
      </c>
      <c r="G32" s="169" t="e">
        <f>IF(ROUND(VALUE(SUBSTITUTE(連結実質赤字比率に係る赤字・黒字の構成分析!H$38,"▲", "-")), 2) &gt;= 0, ABS(ROUND(VALUE(SUBSTITUTE(連結実質赤字比率に係る赤字・黒字の構成分析!H$38,"▲", "-")), 2)), NA())</f>
        <v>#N/A</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0.05</v>
      </c>
    </row>
    <row r="33" spans="1:16">
      <c r="A33" s="169" t="str">
        <f>IF(連結実質赤字比率に係る赤字・黒字の構成分析!C$37="",NA(),連結実質赤字比率に係る赤字・黒字の構成分析!C$37)</f>
        <v>屋久島町上水道事業特別会計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0.28000000000000003</v>
      </c>
    </row>
    <row r="34" spans="1:16">
      <c r="A34" s="169" t="str">
        <f>IF(連結実質赤字比率に係る赤字・黒字の構成分析!C$36="",NA(),連結実質赤字比率に係る赤字・黒字の構成分析!C$36)</f>
        <v>屋久島町国民健康保険事業特別会計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0.37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0.38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0.39</v>
      </c>
    </row>
    <row r="35" spans="1:16">
      <c r="A35" s="169" t="str">
        <f>IF(連結実質赤字比率に係る赤字・黒字の構成分析!C$35="",NA(),連結実質赤字比率に係る赤字・黒字の構成分析!C$35)</f>
        <v>屋久島町介護保険事業特別会計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0.56000000000000005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0.65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0.95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0.84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1.27</v>
      </c>
    </row>
    <row r="36" spans="1:16">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4.47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5.86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5.26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3.59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5.51</v>
      </c>
    </row>
    <row r="39" spans="1:16">
      <c r="A39" s="142" t="s">
        <v>62</v>
      </c>
    </row>
    <row r="40" spans="1:16">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c r="A42" s="170" t="s">
        <v>65</v>
      </c>
      <c r="B42" s="170"/>
      <c r="C42" s="170"/>
      <c r="D42" s="170">
        <f>'実質公債費比率（分子）の構造'!K$52</f>
        <v>1135</v>
      </c>
      <c r="E42" s="170"/>
      <c r="F42" s="170"/>
      <c r="G42" s="170">
        <f>'実質公債費比率（分子）の構造'!L$52</f>
        <v>1016</v>
      </c>
      <c r="H42" s="170"/>
      <c r="I42" s="170"/>
      <c r="J42" s="170">
        <f>'実質公債費比率（分子）の構造'!M$52</f>
        <v>979</v>
      </c>
      <c r="K42" s="170"/>
      <c r="L42" s="170"/>
      <c r="M42" s="170">
        <f>'実質公債費比率（分子）の構造'!N$52</f>
        <v>958</v>
      </c>
      <c r="N42" s="170"/>
      <c r="O42" s="170"/>
      <c r="P42" s="170">
        <f>'実質公債費比率（分子）の構造'!O$52</f>
        <v>973</v>
      </c>
    </row>
    <row r="43" spans="1:16">
      <c r="A43" s="170" t="s">
        <v>66</v>
      </c>
      <c r="B43" s="170">
        <f>'実質公債費比率（分子）の構造'!K$51</f>
        <v>0</v>
      </c>
      <c r="C43" s="170"/>
      <c r="D43" s="170"/>
      <c r="E43" s="170">
        <f>'実質公債費比率（分子）の構造'!L$51</f>
        <v>0</v>
      </c>
      <c r="F43" s="170"/>
      <c r="G43" s="170"/>
      <c r="H43" s="170" t="str">
        <f>'実質公債費比率（分子）の構造'!M$51</f>
        <v>-</v>
      </c>
      <c r="I43" s="170"/>
      <c r="J43" s="170"/>
      <c r="K43" s="170">
        <f>'実質公債費比率（分子）の構造'!N$51</f>
        <v>0</v>
      </c>
      <c r="L43" s="170"/>
      <c r="M43" s="170"/>
      <c r="N43" s="170" t="str">
        <f>'実質公債費比率（分子）の構造'!O$51</f>
        <v>-</v>
      </c>
      <c r="O43" s="170"/>
      <c r="P43" s="170"/>
    </row>
    <row r="44" spans="1:16">
      <c r="A44" s="170" t="s">
        <v>67</v>
      </c>
      <c r="B44" s="170">
        <f>'実質公債費比率（分子）の構造'!K$50</f>
        <v>80</v>
      </c>
      <c r="C44" s="170"/>
      <c r="D44" s="170"/>
      <c r="E44" s="170">
        <f>'実質公債費比率（分子）の構造'!L$50</f>
        <v>79</v>
      </c>
      <c r="F44" s="170"/>
      <c r="G44" s="170"/>
      <c r="H44" s="170">
        <f>'実質公債費比率（分子）の構造'!M$50</f>
        <v>36</v>
      </c>
      <c r="I44" s="170"/>
      <c r="J44" s="170"/>
      <c r="K44" s="170">
        <f>'実質公債費比率（分子）の構造'!N$50</f>
        <v>30</v>
      </c>
      <c r="L44" s="170"/>
      <c r="M44" s="170"/>
      <c r="N44" s="170">
        <f>'実質公債費比率（分子）の構造'!O$50</f>
        <v>25</v>
      </c>
      <c r="O44" s="170"/>
      <c r="P44" s="170"/>
    </row>
    <row r="45" spans="1:16">
      <c r="A45" s="170" t="s">
        <v>68</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c r="A46" s="170" t="s">
        <v>69</v>
      </c>
      <c r="B46" s="170">
        <f>'実質公債費比率（分子）の構造'!K$48</f>
        <v>146</v>
      </c>
      <c r="C46" s="170"/>
      <c r="D46" s="170"/>
      <c r="E46" s="170">
        <f>'実質公債費比率（分子）の構造'!L$48</f>
        <v>143</v>
      </c>
      <c r="F46" s="170"/>
      <c r="G46" s="170"/>
      <c r="H46" s="170">
        <f>'実質公債費比率（分子）の構造'!M$48</f>
        <v>188</v>
      </c>
      <c r="I46" s="170"/>
      <c r="J46" s="170"/>
      <c r="K46" s="170">
        <f>'実質公債費比率（分子）の構造'!N$48</f>
        <v>175</v>
      </c>
      <c r="L46" s="170"/>
      <c r="M46" s="170"/>
      <c r="N46" s="170">
        <f>'実質公債費比率（分子）の構造'!O$48</f>
        <v>199</v>
      </c>
      <c r="O46" s="170"/>
      <c r="P46" s="170"/>
    </row>
    <row r="47" spans="1:16">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72</v>
      </c>
      <c r="B49" s="170">
        <f>'実質公債費比率（分子）の構造'!K$45</f>
        <v>1585</v>
      </c>
      <c r="C49" s="170"/>
      <c r="D49" s="170"/>
      <c r="E49" s="170">
        <f>'実質公債費比率（分子）の構造'!L$45</f>
        <v>1533</v>
      </c>
      <c r="F49" s="170"/>
      <c r="G49" s="170"/>
      <c r="H49" s="170">
        <f>'実質公債費比率（分子）の構造'!M$45</f>
        <v>1322</v>
      </c>
      <c r="I49" s="170"/>
      <c r="J49" s="170"/>
      <c r="K49" s="170">
        <f>'実質公債費比率（分子）の構造'!N$45</f>
        <v>1251</v>
      </c>
      <c r="L49" s="170"/>
      <c r="M49" s="170"/>
      <c r="N49" s="170">
        <f>'実質公債費比率（分子）の構造'!O$45</f>
        <v>1309</v>
      </c>
      <c r="O49" s="170"/>
      <c r="P49" s="170"/>
    </row>
    <row r="50" spans="1:16">
      <c r="A50" s="170" t="s">
        <v>73</v>
      </c>
      <c r="B50" s="170" t="e">
        <f>NA()</f>
        <v>#N/A</v>
      </c>
      <c r="C50" s="170">
        <f>IF(ISNUMBER('実質公債費比率（分子）の構造'!K$53),'実質公債費比率（分子）の構造'!K$53,NA())</f>
        <v>676</v>
      </c>
      <c r="D50" s="170" t="e">
        <f>NA()</f>
        <v>#N/A</v>
      </c>
      <c r="E50" s="170" t="e">
        <f>NA()</f>
        <v>#N/A</v>
      </c>
      <c r="F50" s="170">
        <f>IF(ISNUMBER('実質公債費比率（分子）の構造'!L$53),'実質公債費比率（分子）の構造'!L$53,NA())</f>
        <v>739</v>
      </c>
      <c r="G50" s="170" t="e">
        <f>NA()</f>
        <v>#N/A</v>
      </c>
      <c r="H50" s="170" t="e">
        <f>NA()</f>
        <v>#N/A</v>
      </c>
      <c r="I50" s="170">
        <f>IF(ISNUMBER('実質公債費比率（分子）の構造'!M$53),'実質公債費比率（分子）の構造'!M$53,NA())</f>
        <v>567</v>
      </c>
      <c r="J50" s="170" t="e">
        <f>NA()</f>
        <v>#N/A</v>
      </c>
      <c r="K50" s="170" t="e">
        <f>NA()</f>
        <v>#N/A</v>
      </c>
      <c r="L50" s="170">
        <f>IF(ISNUMBER('実質公債費比率（分子）の構造'!N$53),'実質公債費比率（分子）の構造'!N$53,NA())</f>
        <v>498</v>
      </c>
      <c r="M50" s="170" t="e">
        <f>NA()</f>
        <v>#N/A</v>
      </c>
      <c r="N50" s="170" t="e">
        <f>NA()</f>
        <v>#N/A</v>
      </c>
      <c r="O50" s="170">
        <f>IF(ISNUMBER('実質公債費比率（分子）の構造'!O$53),'実質公債費比率（分子）の構造'!O$53,NA())</f>
        <v>560</v>
      </c>
      <c r="P50" s="170" t="e">
        <f>NA()</f>
        <v>#N/A</v>
      </c>
    </row>
    <row r="53" spans="1:16">
      <c r="A53" s="142" t="s">
        <v>74</v>
      </c>
    </row>
    <row r="54" spans="1:16">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c r="A56" s="169" t="s">
        <v>45</v>
      </c>
      <c r="B56" s="169"/>
      <c r="C56" s="169"/>
      <c r="D56" s="169">
        <f>'将来負担比率（分子）の構造'!I$52</f>
        <v>9258</v>
      </c>
      <c r="E56" s="169"/>
      <c r="F56" s="169"/>
      <c r="G56" s="169">
        <f>'将来負担比率（分子）の構造'!J$52</f>
        <v>9109</v>
      </c>
      <c r="H56" s="169"/>
      <c r="I56" s="169"/>
      <c r="J56" s="169">
        <f>'将来負担比率（分子）の構造'!K$52</f>
        <v>8990</v>
      </c>
      <c r="K56" s="169"/>
      <c r="L56" s="169"/>
      <c r="M56" s="169">
        <f>'将来負担比率（分子）の構造'!L$52</f>
        <v>9129</v>
      </c>
      <c r="N56" s="169"/>
      <c r="O56" s="169"/>
      <c r="P56" s="169">
        <f>'将来負担比率（分子）の構造'!M$52</f>
        <v>8784</v>
      </c>
    </row>
    <row r="57" spans="1:16">
      <c r="A57" s="169" t="s">
        <v>44</v>
      </c>
      <c r="B57" s="169"/>
      <c r="C57" s="169"/>
      <c r="D57" s="169">
        <f>'将来負担比率（分子）の構造'!I$51</f>
        <v>310</v>
      </c>
      <c r="E57" s="169"/>
      <c r="F57" s="169"/>
      <c r="G57" s="169">
        <f>'将来負担比率（分子）の構造'!J$51</f>
        <v>249</v>
      </c>
      <c r="H57" s="169"/>
      <c r="I57" s="169"/>
      <c r="J57" s="169">
        <f>'将来負担比率（分子）の構造'!K$51</f>
        <v>181</v>
      </c>
      <c r="K57" s="169"/>
      <c r="L57" s="169"/>
      <c r="M57" s="169">
        <f>'将来負担比率（分子）の構造'!L$51</f>
        <v>123</v>
      </c>
      <c r="N57" s="169"/>
      <c r="O57" s="169"/>
      <c r="P57" s="169">
        <f>'将来負担比率（分子）の構造'!M$51</f>
        <v>76</v>
      </c>
    </row>
    <row r="58" spans="1:16">
      <c r="A58" s="169" t="s">
        <v>43</v>
      </c>
      <c r="B58" s="169"/>
      <c r="C58" s="169"/>
      <c r="D58" s="169">
        <f>'将来負担比率（分子）の構造'!I$50</f>
        <v>3926</v>
      </c>
      <c r="E58" s="169"/>
      <c r="F58" s="169"/>
      <c r="G58" s="169">
        <f>'将来負担比率（分子）の構造'!J$50</f>
        <v>4053</v>
      </c>
      <c r="H58" s="169"/>
      <c r="I58" s="169"/>
      <c r="J58" s="169">
        <f>'将来負担比率（分子）の構造'!K$50</f>
        <v>4435</v>
      </c>
      <c r="K58" s="169"/>
      <c r="L58" s="169"/>
      <c r="M58" s="169">
        <f>'将来負担比率（分子）の構造'!L$50</f>
        <v>5017</v>
      </c>
      <c r="N58" s="169"/>
      <c r="O58" s="169"/>
      <c r="P58" s="169">
        <f>'将来負担比率（分子）の構造'!M$50</f>
        <v>5837</v>
      </c>
    </row>
    <row r="59" spans="1:16">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38</v>
      </c>
      <c r="B61" s="169">
        <f>'将来負担比率（分子）の構造'!I$46</f>
        <v>1</v>
      </c>
      <c r="C61" s="169"/>
      <c r="D61" s="169"/>
      <c r="E61" s="169">
        <f>'将来負担比率（分子）の構造'!J$46</f>
        <v>1</v>
      </c>
      <c r="F61" s="169"/>
      <c r="G61" s="169"/>
      <c r="H61" s="169">
        <f>'将来負担比率（分子）の構造'!K$46</f>
        <v>1</v>
      </c>
      <c r="I61" s="169"/>
      <c r="J61" s="169"/>
      <c r="K61" s="169">
        <f>'将来負担比率（分子）の構造'!L$46</f>
        <v>0</v>
      </c>
      <c r="L61" s="169"/>
      <c r="M61" s="169"/>
      <c r="N61" s="169" t="str">
        <f>'将来負担比率（分子）の構造'!M$46</f>
        <v>-</v>
      </c>
      <c r="O61" s="169"/>
      <c r="P61" s="169"/>
    </row>
    <row r="62" spans="1:16">
      <c r="A62" s="169" t="s">
        <v>37</v>
      </c>
      <c r="B62" s="169">
        <f>'将来負担比率（分子）の構造'!I$45</f>
        <v>543</v>
      </c>
      <c r="C62" s="169"/>
      <c r="D62" s="169"/>
      <c r="E62" s="169">
        <f>'将来負担比率（分子）の構造'!J$45</f>
        <v>544</v>
      </c>
      <c r="F62" s="169"/>
      <c r="G62" s="169"/>
      <c r="H62" s="169">
        <f>'将来負担比率（分子）の構造'!K$45</f>
        <v>534</v>
      </c>
      <c r="I62" s="169"/>
      <c r="J62" s="169"/>
      <c r="K62" s="169">
        <f>'将来負担比率（分子）の構造'!L$45</f>
        <v>522</v>
      </c>
      <c r="L62" s="169"/>
      <c r="M62" s="169"/>
      <c r="N62" s="169">
        <f>'将来負担比率（分子）の構造'!M$45</f>
        <v>462</v>
      </c>
      <c r="O62" s="169"/>
      <c r="P62" s="169"/>
    </row>
    <row r="63" spans="1:16">
      <c r="A63" s="169" t="s">
        <v>36</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c r="A64" s="169" t="s">
        <v>35</v>
      </c>
      <c r="B64" s="169">
        <f>'将来負担比率（分子）の構造'!I$43</f>
        <v>1494</v>
      </c>
      <c r="C64" s="169"/>
      <c r="D64" s="169"/>
      <c r="E64" s="169">
        <f>'将来負担比率（分子）の構造'!J$43</f>
        <v>1558</v>
      </c>
      <c r="F64" s="169"/>
      <c r="G64" s="169"/>
      <c r="H64" s="169">
        <f>'将来負担比率（分子）の構造'!K$43</f>
        <v>1637</v>
      </c>
      <c r="I64" s="169"/>
      <c r="J64" s="169"/>
      <c r="K64" s="169">
        <f>'将来負担比率（分子）の構造'!L$43</f>
        <v>1570</v>
      </c>
      <c r="L64" s="169"/>
      <c r="M64" s="169"/>
      <c r="N64" s="169">
        <f>'将来負担比率（分子）の構造'!M$43</f>
        <v>1584</v>
      </c>
      <c r="O64" s="169"/>
      <c r="P64" s="169"/>
    </row>
    <row r="65" spans="1:16">
      <c r="A65" s="169" t="s">
        <v>34</v>
      </c>
      <c r="B65" s="169">
        <f>'将来負担比率（分子）の構造'!I$42</f>
        <v>226</v>
      </c>
      <c r="C65" s="169"/>
      <c r="D65" s="169"/>
      <c r="E65" s="169">
        <f>'将来負担比率（分子）の構造'!J$42</f>
        <v>147</v>
      </c>
      <c r="F65" s="169"/>
      <c r="G65" s="169"/>
      <c r="H65" s="169">
        <f>'将来負担比率（分子）の構造'!K$42</f>
        <v>111</v>
      </c>
      <c r="I65" s="169"/>
      <c r="J65" s="169"/>
      <c r="K65" s="169">
        <f>'将来負担比率（分子）の構造'!L$42</f>
        <v>81</v>
      </c>
      <c r="L65" s="169"/>
      <c r="M65" s="169"/>
      <c r="N65" s="169">
        <f>'将来負担比率（分子）の構造'!M$42</f>
        <v>57</v>
      </c>
      <c r="O65" s="169"/>
      <c r="P65" s="169"/>
    </row>
    <row r="66" spans="1:16">
      <c r="A66" s="169" t="s">
        <v>33</v>
      </c>
      <c r="B66" s="169">
        <f>'将来負担比率（分子）の構造'!I$41</f>
        <v>12390</v>
      </c>
      <c r="C66" s="169"/>
      <c r="D66" s="169"/>
      <c r="E66" s="169">
        <f>'将来負担比率（分子）の構造'!J$41</f>
        <v>12118</v>
      </c>
      <c r="F66" s="169"/>
      <c r="G66" s="169"/>
      <c r="H66" s="169">
        <f>'将来負担比率（分子）の構造'!K$41</f>
        <v>11761</v>
      </c>
      <c r="I66" s="169"/>
      <c r="J66" s="169"/>
      <c r="K66" s="169">
        <f>'将来負担比率（分子）の構造'!L$41</f>
        <v>11788</v>
      </c>
      <c r="L66" s="169"/>
      <c r="M66" s="169"/>
      <c r="N66" s="169">
        <f>'将来負担比率（分子）の構造'!M$41</f>
        <v>11496</v>
      </c>
      <c r="O66" s="169"/>
      <c r="P66" s="169"/>
    </row>
    <row r="67" spans="1:16">
      <c r="A67" s="169" t="s">
        <v>77</v>
      </c>
      <c r="B67" s="169" t="e">
        <f>NA()</f>
        <v>#N/A</v>
      </c>
      <c r="C67" s="169">
        <f>IF(ISNUMBER('将来負担比率（分子）の構造'!I$53), IF('将来負担比率（分子）の構造'!I$53 &lt; 0, 0, '将来負担比率（分子）の構造'!I$53), NA())</f>
        <v>1160</v>
      </c>
      <c r="D67" s="169" t="e">
        <f>NA()</f>
        <v>#N/A</v>
      </c>
      <c r="E67" s="169" t="e">
        <f>NA()</f>
        <v>#N/A</v>
      </c>
      <c r="F67" s="169">
        <f>IF(ISNUMBER('将来負担比率（分子）の構造'!J$53), IF('将来負担比率（分子）の構造'!J$53 &lt; 0, 0, '将来負担比率（分子）の構造'!J$53), NA())</f>
        <v>957</v>
      </c>
      <c r="G67" s="169" t="e">
        <f>NA()</f>
        <v>#N/A</v>
      </c>
      <c r="H67" s="169" t="e">
        <f>NA()</f>
        <v>#N/A</v>
      </c>
      <c r="I67" s="169">
        <f>IF(ISNUMBER('将来負担比率（分子）の構造'!K$53), IF('将来負担比率（分子）の構造'!K$53 &lt; 0, 0, '将来負担比率（分子）の構造'!K$53), NA())</f>
        <v>438</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c r="A70" s="171" t="s">
        <v>78</v>
      </c>
      <c r="B70" s="171"/>
      <c r="C70" s="171"/>
      <c r="D70" s="171"/>
      <c r="E70" s="171"/>
      <c r="F70" s="171"/>
    </row>
    <row r="71" spans="1:16">
      <c r="A71" s="172"/>
      <c r="B71" s="172" t="str">
        <f>基金残高に係る経年分析!F54</f>
        <v>R02</v>
      </c>
      <c r="C71" s="172" t="str">
        <f>基金残高に係る経年分析!G54</f>
        <v>R03</v>
      </c>
      <c r="D71" s="172" t="str">
        <f>基金残高に係る経年分析!H54</f>
        <v>R04</v>
      </c>
    </row>
    <row r="72" spans="1:16">
      <c r="A72" s="172" t="s">
        <v>79</v>
      </c>
      <c r="B72" s="173">
        <f>基金残高に係る経年分析!F55</f>
        <v>2466</v>
      </c>
      <c r="C72" s="173">
        <f>基金残高に係る経年分析!G55</f>
        <v>2335</v>
      </c>
      <c r="D72" s="173">
        <f>基金残高に係る経年分析!H55</f>
        <v>2303</v>
      </c>
    </row>
    <row r="73" spans="1:16">
      <c r="A73" s="172" t="s">
        <v>80</v>
      </c>
      <c r="B73" s="173">
        <f>基金残高に係る経年分析!F56</f>
        <v>314</v>
      </c>
      <c r="C73" s="173">
        <f>基金残高に係る経年分析!G56</f>
        <v>375</v>
      </c>
      <c r="D73" s="173">
        <f>基金残高に係る経年分析!H56</f>
        <v>375</v>
      </c>
    </row>
    <row r="74" spans="1:16">
      <c r="A74" s="172" t="s">
        <v>81</v>
      </c>
      <c r="B74" s="173">
        <f>基金残高に係る経年分析!F57</f>
        <v>1588</v>
      </c>
      <c r="C74" s="173">
        <f>基金残高に係る経年分析!G57</f>
        <v>2207</v>
      </c>
      <c r="D74" s="173">
        <f>基金残高に係る経年分析!H57</f>
        <v>2836</v>
      </c>
    </row>
  </sheetData>
  <sheetProtection algorithmName="SHA-512" hashValue="df0tzFY85M+BRPGnO2ug2+bCcfgi+5tOLKeBR7Ck+kEezdQJTiVFMeUQkgPt/nFT8Pq8mdXk11x7natQZCADmw==" saltValue="P0gbhkXdFU4EIPkvbvdW6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baseColWidth="10" defaultColWidth="0" defaultRowHeight="11.25" customHeight="1" zeroHeight="1"/>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221</v>
      </c>
      <c r="DI1" s="616"/>
      <c r="DJ1" s="616"/>
      <c r="DK1" s="616"/>
      <c r="DL1" s="616"/>
      <c r="DM1" s="616"/>
      <c r="DN1" s="617"/>
      <c r="DO1" s="208"/>
      <c r="DP1" s="615" t="s">
        <v>222</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c r="B2" s="209" t="s">
        <v>223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18" t="s">
        <v>224</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225</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226</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c r="B4" s="618" t="s">
        <v>1</v>
      </c>
      <c r="C4" s="619"/>
      <c r="D4" s="619"/>
      <c r="E4" s="619"/>
      <c r="F4" s="619"/>
      <c r="G4" s="619"/>
      <c r="H4" s="619"/>
      <c r="I4" s="619"/>
      <c r="J4" s="619"/>
      <c r="K4" s="619"/>
      <c r="L4" s="619"/>
      <c r="M4" s="619"/>
      <c r="N4" s="619"/>
      <c r="O4" s="619"/>
      <c r="P4" s="619"/>
      <c r="Q4" s="620"/>
      <c r="R4" s="618" t="s">
        <v>227</v>
      </c>
      <c r="S4" s="619"/>
      <c r="T4" s="619"/>
      <c r="U4" s="619"/>
      <c r="V4" s="619"/>
      <c r="W4" s="619"/>
      <c r="X4" s="619"/>
      <c r="Y4" s="620"/>
      <c r="Z4" s="618" t="s">
        <v>228</v>
      </c>
      <c r="AA4" s="619"/>
      <c r="AB4" s="619"/>
      <c r="AC4" s="620"/>
      <c r="AD4" s="618" t="s">
        <v>229</v>
      </c>
      <c r="AE4" s="619"/>
      <c r="AF4" s="619"/>
      <c r="AG4" s="619"/>
      <c r="AH4" s="619"/>
      <c r="AI4" s="619"/>
      <c r="AJ4" s="619"/>
      <c r="AK4" s="620"/>
      <c r="AL4" s="618" t="s">
        <v>228</v>
      </c>
      <c r="AM4" s="619"/>
      <c r="AN4" s="619"/>
      <c r="AO4" s="620"/>
      <c r="AP4" s="621" t="s">
        <v>230</v>
      </c>
      <c r="AQ4" s="621"/>
      <c r="AR4" s="621"/>
      <c r="AS4" s="621"/>
      <c r="AT4" s="621"/>
      <c r="AU4" s="621"/>
      <c r="AV4" s="621"/>
      <c r="AW4" s="621"/>
      <c r="AX4" s="621"/>
      <c r="AY4" s="621"/>
      <c r="AZ4" s="621"/>
      <c r="BA4" s="621"/>
      <c r="BB4" s="621"/>
      <c r="BC4" s="621"/>
      <c r="BD4" s="621"/>
      <c r="BE4" s="621"/>
      <c r="BF4" s="621"/>
      <c r="BG4" s="621" t="s">
        <v>231</v>
      </c>
      <c r="BH4" s="621"/>
      <c r="BI4" s="621"/>
      <c r="BJ4" s="621"/>
      <c r="BK4" s="621"/>
      <c r="BL4" s="621"/>
      <c r="BM4" s="621"/>
      <c r="BN4" s="621"/>
      <c r="BO4" s="621" t="s">
        <v>228</v>
      </c>
      <c r="BP4" s="621"/>
      <c r="BQ4" s="621"/>
      <c r="BR4" s="621"/>
      <c r="BS4" s="621" t="s">
        <v>232</v>
      </c>
      <c r="BT4" s="621"/>
      <c r="BU4" s="621"/>
      <c r="BV4" s="621"/>
      <c r="BW4" s="621"/>
      <c r="BX4" s="621"/>
      <c r="BY4" s="621"/>
      <c r="BZ4" s="621"/>
      <c r="CA4" s="621"/>
      <c r="CB4" s="621"/>
      <c r="CD4" s="618" t="s">
        <v>233</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c r="B5" s="622" t="s">
        <v>234</v>
      </c>
      <c r="C5" s="623"/>
      <c r="D5" s="623"/>
      <c r="E5" s="623"/>
      <c r="F5" s="623"/>
      <c r="G5" s="623"/>
      <c r="H5" s="623"/>
      <c r="I5" s="623"/>
      <c r="J5" s="623"/>
      <c r="K5" s="623"/>
      <c r="L5" s="623"/>
      <c r="M5" s="623"/>
      <c r="N5" s="623"/>
      <c r="O5" s="623"/>
      <c r="P5" s="623"/>
      <c r="Q5" s="624"/>
      <c r="R5" s="625">
        <v>1297725</v>
      </c>
      <c r="S5" s="626"/>
      <c r="T5" s="626"/>
      <c r="U5" s="626"/>
      <c r="V5" s="626"/>
      <c r="W5" s="626"/>
      <c r="X5" s="626"/>
      <c r="Y5" s="627"/>
      <c r="Z5" s="628">
        <v>8.9</v>
      </c>
      <c r="AA5" s="628"/>
      <c r="AB5" s="628"/>
      <c r="AC5" s="628"/>
      <c r="AD5" s="629">
        <v>1297725</v>
      </c>
      <c r="AE5" s="629"/>
      <c r="AF5" s="629"/>
      <c r="AG5" s="629"/>
      <c r="AH5" s="629"/>
      <c r="AI5" s="629"/>
      <c r="AJ5" s="629"/>
      <c r="AK5" s="629"/>
      <c r="AL5" s="630">
        <v>20.5</v>
      </c>
      <c r="AM5" s="631"/>
      <c r="AN5" s="631"/>
      <c r="AO5" s="632"/>
      <c r="AP5" s="622" t="s">
        <v>235</v>
      </c>
      <c r="AQ5" s="623"/>
      <c r="AR5" s="623"/>
      <c r="AS5" s="623"/>
      <c r="AT5" s="623"/>
      <c r="AU5" s="623"/>
      <c r="AV5" s="623"/>
      <c r="AW5" s="623"/>
      <c r="AX5" s="623"/>
      <c r="AY5" s="623"/>
      <c r="AZ5" s="623"/>
      <c r="BA5" s="623"/>
      <c r="BB5" s="623"/>
      <c r="BC5" s="623"/>
      <c r="BD5" s="623"/>
      <c r="BE5" s="623"/>
      <c r="BF5" s="624"/>
      <c r="BG5" s="636">
        <v>1292018</v>
      </c>
      <c r="BH5" s="637"/>
      <c r="BI5" s="637"/>
      <c r="BJ5" s="637"/>
      <c r="BK5" s="637"/>
      <c r="BL5" s="637"/>
      <c r="BM5" s="637"/>
      <c r="BN5" s="638"/>
      <c r="BO5" s="639">
        <v>99.6</v>
      </c>
      <c r="BP5" s="639"/>
      <c r="BQ5" s="639"/>
      <c r="BR5" s="639"/>
      <c r="BS5" s="640" t="s">
        <v>236</v>
      </c>
      <c r="BT5" s="640"/>
      <c r="BU5" s="640"/>
      <c r="BV5" s="640"/>
      <c r="BW5" s="640"/>
      <c r="BX5" s="640"/>
      <c r="BY5" s="640"/>
      <c r="BZ5" s="640"/>
      <c r="CA5" s="640"/>
      <c r="CB5" s="644"/>
      <c r="CD5" s="618" t="s">
        <v>230</v>
      </c>
      <c r="CE5" s="619"/>
      <c r="CF5" s="619"/>
      <c r="CG5" s="619"/>
      <c r="CH5" s="619"/>
      <c r="CI5" s="619"/>
      <c r="CJ5" s="619"/>
      <c r="CK5" s="619"/>
      <c r="CL5" s="619"/>
      <c r="CM5" s="619"/>
      <c r="CN5" s="619"/>
      <c r="CO5" s="619"/>
      <c r="CP5" s="619"/>
      <c r="CQ5" s="620"/>
      <c r="CR5" s="618" t="s">
        <v>237</v>
      </c>
      <c r="CS5" s="619"/>
      <c r="CT5" s="619"/>
      <c r="CU5" s="619"/>
      <c r="CV5" s="619"/>
      <c r="CW5" s="619"/>
      <c r="CX5" s="619"/>
      <c r="CY5" s="620"/>
      <c r="CZ5" s="618" t="s">
        <v>228</v>
      </c>
      <c r="DA5" s="619"/>
      <c r="DB5" s="619"/>
      <c r="DC5" s="620"/>
      <c r="DD5" s="618" t="s">
        <v>238</v>
      </c>
      <c r="DE5" s="619"/>
      <c r="DF5" s="619"/>
      <c r="DG5" s="619"/>
      <c r="DH5" s="619"/>
      <c r="DI5" s="619"/>
      <c r="DJ5" s="619"/>
      <c r="DK5" s="619"/>
      <c r="DL5" s="619"/>
      <c r="DM5" s="619"/>
      <c r="DN5" s="619"/>
      <c r="DO5" s="619"/>
      <c r="DP5" s="620"/>
      <c r="DQ5" s="618" t="s">
        <v>239</v>
      </c>
      <c r="DR5" s="619"/>
      <c r="DS5" s="619"/>
      <c r="DT5" s="619"/>
      <c r="DU5" s="619"/>
      <c r="DV5" s="619"/>
      <c r="DW5" s="619"/>
      <c r="DX5" s="619"/>
      <c r="DY5" s="619"/>
      <c r="DZ5" s="619"/>
      <c r="EA5" s="619"/>
      <c r="EB5" s="619"/>
      <c r="EC5" s="620"/>
    </row>
    <row r="6" spans="2:143" ht="11.25" customHeight="1">
      <c r="B6" s="633" t="s">
        <v>240</v>
      </c>
      <c r="C6" s="634"/>
      <c r="D6" s="634"/>
      <c r="E6" s="634"/>
      <c r="F6" s="634"/>
      <c r="G6" s="634"/>
      <c r="H6" s="634"/>
      <c r="I6" s="634"/>
      <c r="J6" s="634"/>
      <c r="K6" s="634"/>
      <c r="L6" s="634"/>
      <c r="M6" s="634"/>
      <c r="N6" s="634"/>
      <c r="O6" s="634"/>
      <c r="P6" s="634"/>
      <c r="Q6" s="635"/>
      <c r="R6" s="636">
        <v>91232</v>
      </c>
      <c r="S6" s="637"/>
      <c r="T6" s="637"/>
      <c r="U6" s="637"/>
      <c r="V6" s="637"/>
      <c r="W6" s="637"/>
      <c r="X6" s="637"/>
      <c r="Y6" s="638"/>
      <c r="Z6" s="639">
        <v>0.6</v>
      </c>
      <c r="AA6" s="639"/>
      <c r="AB6" s="639"/>
      <c r="AC6" s="639"/>
      <c r="AD6" s="640">
        <v>91232</v>
      </c>
      <c r="AE6" s="640"/>
      <c r="AF6" s="640"/>
      <c r="AG6" s="640"/>
      <c r="AH6" s="640"/>
      <c r="AI6" s="640"/>
      <c r="AJ6" s="640"/>
      <c r="AK6" s="640"/>
      <c r="AL6" s="641">
        <v>1.4</v>
      </c>
      <c r="AM6" s="642"/>
      <c r="AN6" s="642"/>
      <c r="AO6" s="643"/>
      <c r="AP6" s="633" t="s">
        <v>241</v>
      </c>
      <c r="AQ6" s="634"/>
      <c r="AR6" s="634"/>
      <c r="AS6" s="634"/>
      <c r="AT6" s="634"/>
      <c r="AU6" s="634"/>
      <c r="AV6" s="634"/>
      <c r="AW6" s="634"/>
      <c r="AX6" s="634"/>
      <c r="AY6" s="634"/>
      <c r="AZ6" s="634"/>
      <c r="BA6" s="634"/>
      <c r="BB6" s="634"/>
      <c r="BC6" s="634"/>
      <c r="BD6" s="634"/>
      <c r="BE6" s="634"/>
      <c r="BF6" s="635"/>
      <c r="BG6" s="636">
        <v>1292018</v>
      </c>
      <c r="BH6" s="637"/>
      <c r="BI6" s="637"/>
      <c r="BJ6" s="637"/>
      <c r="BK6" s="637"/>
      <c r="BL6" s="637"/>
      <c r="BM6" s="637"/>
      <c r="BN6" s="638"/>
      <c r="BO6" s="639">
        <v>99.6</v>
      </c>
      <c r="BP6" s="639"/>
      <c r="BQ6" s="639"/>
      <c r="BR6" s="639"/>
      <c r="BS6" s="640" t="s">
        <v>242</v>
      </c>
      <c r="BT6" s="640"/>
      <c r="BU6" s="640"/>
      <c r="BV6" s="640"/>
      <c r="BW6" s="640"/>
      <c r="BX6" s="640"/>
      <c r="BY6" s="640"/>
      <c r="BZ6" s="640"/>
      <c r="CA6" s="640"/>
      <c r="CB6" s="644"/>
      <c r="CD6" s="622" t="s">
        <v>243</v>
      </c>
      <c r="CE6" s="623"/>
      <c r="CF6" s="623"/>
      <c r="CG6" s="623"/>
      <c r="CH6" s="623"/>
      <c r="CI6" s="623"/>
      <c r="CJ6" s="623"/>
      <c r="CK6" s="623"/>
      <c r="CL6" s="623"/>
      <c r="CM6" s="623"/>
      <c r="CN6" s="623"/>
      <c r="CO6" s="623"/>
      <c r="CP6" s="623"/>
      <c r="CQ6" s="624"/>
      <c r="CR6" s="636">
        <v>104203</v>
      </c>
      <c r="CS6" s="637"/>
      <c r="CT6" s="637"/>
      <c r="CU6" s="637"/>
      <c r="CV6" s="637"/>
      <c r="CW6" s="637"/>
      <c r="CX6" s="637"/>
      <c r="CY6" s="638"/>
      <c r="CZ6" s="630">
        <v>0.7</v>
      </c>
      <c r="DA6" s="631"/>
      <c r="DB6" s="631"/>
      <c r="DC6" s="647"/>
      <c r="DD6" s="645" t="s">
        <v>242</v>
      </c>
      <c r="DE6" s="637"/>
      <c r="DF6" s="637"/>
      <c r="DG6" s="637"/>
      <c r="DH6" s="637"/>
      <c r="DI6" s="637"/>
      <c r="DJ6" s="637"/>
      <c r="DK6" s="637"/>
      <c r="DL6" s="637"/>
      <c r="DM6" s="637"/>
      <c r="DN6" s="637"/>
      <c r="DO6" s="637"/>
      <c r="DP6" s="638"/>
      <c r="DQ6" s="645">
        <v>104203</v>
      </c>
      <c r="DR6" s="637"/>
      <c r="DS6" s="637"/>
      <c r="DT6" s="637"/>
      <c r="DU6" s="637"/>
      <c r="DV6" s="637"/>
      <c r="DW6" s="637"/>
      <c r="DX6" s="637"/>
      <c r="DY6" s="637"/>
      <c r="DZ6" s="637"/>
      <c r="EA6" s="637"/>
      <c r="EB6" s="637"/>
      <c r="EC6" s="646"/>
    </row>
    <row r="7" spans="2:143" ht="11.25" customHeight="1">
      <c r="B7" s="633" t="s">
        <v>244</v>
      </c>
      <c r="C7" s="634"/>
      <c r="D7" s="634"/>
      <c r="E7" s="634"/>
      <c r="F7" s="634"/>
      <c r="G7" s="634"/>
      <c r="H7" s="634"/>
      <c r="I7" s="634"/>
      <c r="J7" s="634"/>
      <c r="K7" s="634"/>
      <c r="L7" s="634"/>
      <c r="M7" s="634"/>
      <c r="N7" s="634"/>
      <c r="O7" s="634"/>
      <c r="P7" s="634"/>
      <c r="Q7" s="635"/>
      <c r="R7" s="636">
        <v>299</v>
      </c>
      <c r="S7" s="637"/>
      <c r="T7" s="637"/>
      <c r="U7" s="637"/>
      <c r="V7" s="637"/>
      <c r="W7" s="637"/>
      <c r="X7" s="637"/>
      <c r="Y7" s="638"/>
      <c r="Z7" s="639">
        <v>0</v>
      </c>
      <c r="AA7" s="639"/>
      <c r="AB7" s="639"/>
      <c r="AC7" s="639"/>
      <c r="AD7" s="640">
        <v>299</v>
      </c>
      <c r="AE7" s="640"/>
      <c r="AF7" s="640"/>
      <c r="AG7" s="640"/>
      <c r="AH7" s="640"/>
      <c r="AI7" s="640"/>
      <c r="AJ7" s="640"/>
      <c r="AK7" s="640"/>
      <c r="AL7" s="641">
        <v>0</v>
      </c>
      <c r="AM7" s="642"/>
      <c r="AN7" s="642"/>
      <c r="AO7" s="643"/>
      <c r="AP7" s="633" t="s">
        <v>245</v>
      </c>
      <c r="AQ7" s="634"/>
      <c r="AR7" s="634"/>
      <c r="AS7" s="634"/>
      <c r="AT7" s="634"/>
      <c r="AU7" s="634"/>
      <c r="AV7" s="634"/>
      <c r="AW7" s="634"/>
      <c r="AX7" s="634"/>
      <c r="AY7" s="634"/>
      <c r="AZ7" s="634"/>
      <c r="BA7" s="634"/>
      <c r="BB7" s="634"/>
      <c r="BC7" s="634"/>
      <c r="BD7" s="634"/>
      <c r="BE7" s="634"/>
      <c r="BF7" s="635"/>
      <c r="BG7" s="636">
        <v>453896</v>
      </c>
      <c r="BH7" s="637"/>
      <c r="BI7" s="637"/>
      <c r="BJ7" s="637"/>
      <c r="BK7" s="637"/>
      <c r="BL7" s="637"/>
      <c r="BM7" s="637"/>
      <c r="BN7" s="638"/>
      <c r="BO7" s="639">
        <v>35</v>
      </c>
      <c r="BP7" s="639"/>
      <c r="BQ7" s="639"/>
      <c r="BR7" s="639"/>
      <c r="BS7" s="640" t="s">
        <v>133</v>
      </c>
      <c r="BT7" s="640"/>
      <c r="BU7" s="640"/>
      <c r="BV7" s="640"/>
      <c r="BW7" s="640"/>
      <c r="BX7" s="640"/>
      <c r="BY7" s="640"/>
      <c r="BZ7" s="640"/>
      <c r="CA7" s="640"/>
      <c r="CB7" s="644"/>
      <c r="CD7" s="633" t="s">
        <v>246</v>
      </c>
      <c r="CE7" s="634"/>
      <c r="CF7" s="634"/>
      <c r="CG7" s="634"/>
      <c r="CH7" s="634"/>
      <c r="CI7" s="634"/>
      <c r="CJ7" s="634"/>
      <c r="CK7" s="634"/>
      <c r="CL7" s="634"/>
      <c r="CM7" s="634"/>
      <c r="CN7" s="634"/>
      <c r="CO7" s="634"/>
      <c r="CP7" s="634"/>
      <c r="CQ7" s="635"/>
      <c r="CR7" s="636">
        <v>4045877</v>
      </c>
      <c r="CS7" s="637"/>
      <c r="CT7" s="637"/>
      <c r="CU7" s="637"/>
      <c r="CV7" s="637"/>
      <c r="CW7" s="637"/>
      <c r="CX7" s="637"/>
      <c r="CY7" s="638"/>
      <c r="CZ7" s="639">
        <v>29</v>
      </c>
      <c r="DA7" s="639"/>
      <c r="DB7" s="639"/>
      <c r="DC7" s="639"/>
      <c r="DD7" s="645">
        <v>1349356</v>
      </c>
      <c r="DE7" s="637"/>
      <c r="DF7" s="637"/>
      <c r="DG7" s="637"/>
      <c r="DH7" s="637"/>
      <c r="DI7" s="637"/>
      <c r="DJ7" s="637"/>
      <c r="DK7" s="637"/>
      <c r="DL7" s="637"/>
      <c r="DM7" s="637"/>
      <c r="DN7" s="637"/>
      <c r="DO7" s="637"/>
      <c r="DP7" s="638"/>
      <c r="DQ7" s="645">
        <v>1730849</v>
      </c>
      <c r="DR7" s="637"/>
      <c r="DS7" s="637"/>
      <c r="DT7" s="637"/>
      <c r="DU7" s="637"/>
      <c r="DV7" s="637"/>
      <c r="DW7" s="637"/>
      <c r="DX7" s="637"/>
      <c r="DY7" s="637"/>
      <c r="DZ7" s="637"/>
      <c r="EA7" s="637"/>
      <c r="EB7" s="637"/>
      <c r="EC7" s="646"/>
    </row>
    <row r="8" spans="2:143" ht="11.25" customHeight="1">
      <c r="B8" s="633" t="s">
        <v>247</v>
      </c>
      <c r="C8" s="634"/>
      <c r="D8" s="634"/>
      <c r="E8" s="634"/>
      <c r="F8" s="634"/>
      <c r="G8" s="634"/>
      <c r="H8" s="634"/>
      <c r="I8" s="634"/>
      <c r="J8" s="634"/>
      <c r="K8" s="634"/>
      <c r="L8" s="634"/>
      <c r="M8" s="634"/>
      <c r="N8" s="634"/>
      <c r="O8" s="634"/>
      <c r="P8" s="634"/>
      <c r="Q8" s="635"/>
      <c r="R8" s="636">
        <v>2880</v>
      </c>
      <c r="S8" s="637"/>
      <c r="T8" s="637"/>
      <c r="U8" s="637"/>
      <c r="V8" s="637"/>
      <c r="W8" s="637"/>
      <c r="X8" s="637"/>
      <c r="Y8" s="638"/>
      <c r="Z8" s="639">
        <v>0</v>
      </c>
      <c r="AA8" s="639"/>
      <c r="AB8" s="639"/>
      <c r="AC8" s="639"/>
      <c r="AD8" s="640">
        <v>2880</v>
      </c>
      <c r="AE8" s="640"/>
      <c r="AF8" s="640"/>
      <c r="AG8" s="640"/>
      <c r="AH8" s="640"/>
      <c r="AI8" s="640"/>
      <c r="AJ8" s="640"/>
      <c r="AK8" s="640"/>
      <c r="AL8" s="641">
        <v>0</v>
      </c>
      <c r="AM8" s="642"/>
      <c r="AN8" s="642"/>
      <c r="AO8" s="643"/>
      <c r="AP8" s="633" t="s">
        <v>248</v>
      </c>
      <c r="AQ8" s="634"/>
      <c r="AR8" s="634"/>
      <c r="AS8" s="634"/>
      <c r="AT8" s="634"/>
      <c r="AU8" s="634"/>
      <c r="AV8" s="634"/>
      <c r="AW8" s="634"/>
      <c r="AX8" s="634"/>
      <c r="AY8" s="634"/>
      <c r="AZ8" s="634"/>
      <c r="BA8" s="634"/>
      <c r="BB8" s="634"/>
      <c r="BC8" s="634"/>
      <c r="BD8" s="634"/>
      <c r="BE8" s="634"/>
      <c r="BF8" s="635"/>
      <c r="BG8" s="636">
        <v>17360</v>
      </c>
      <c r="BH8" s="637"/>
      <c r="BI8" s="637"/>
      <c r="BJ8" s="637"/>
      <c r="BK8" s="637"/>
      <c r="BL8" s="637"/>
      <c r="BM8" s="637"/>
      <c r="BN8" s="638"/>
      <c r="BO8" s="639">
        <v>1.3</v>
      </c>
      <c r="BP8" s="639"/>
      <c r="BQ8" s="639"/>
      <c r="BR8" s="639"/>
      <c r="BS8" s="640" t="s">
        <v>236</v>
      </c>
      <c r="BT8" s="640"/>
      <c r="BU8" s="640"/>
      <c r="BV8" s="640"/>
      <c r="BW8" s="640"/>
      <c r="BX8" s="640"/>
      <c r="BY8" s="640"/>
      <c r="BZ8" s="640"/>
      <c r="CA8" s="640"/>
      <c r="CB8" s="644"/>
      <c r="CD8" s="633" t="s">
        <v>249</v>
      </c>
      <c r="CE8" s="634"/>
      <c r="CF8" s="634"/>
      <c r="CG8" s="634"/>
      <c r="CH8" s="634"/>
      <c r="CI8" s="634"/>
      <c r="CJ8" s="634"/>
      <c r="CK8" s="634"/>
      <c r="CL8" s="634"/>
      <c r="CM8" s="634"/>
      <c r="CN8" s="634"/>
      <c r="CO8" s="634"/>
      <c r="CP8" s="634"/>
      <c r="CQ8" s="635"/>
      <c r="CR8" s="636">
        <v>2814232</v>
      </c>
      <c r="CS8" s="637"/>
      <c r="CT8" s="637"/>
      <c r="CU8" s="637"/>
      <c r="CV8" s="637"/>
      <c r="CW8" s="637"/>
      <c r="CX8" s="637"/>
      <c r="CY8" s="638"/>
      <c r="CZ8" s="639">
        <v>20.2</v>
      </c>
      <c r="DA8" s="639"/>
      <c r="DB8" s="639"/>
      <c r="DC8" s="639"/>
      <c r="DD8" s="645">
        <v>85864</v>
      </c>
      <c r="DE8" s="637"/>
      <c r="DF8" s="637"/>
      <c r="DG8" s="637"/>
      <c r="DH8" s="637"/>
      <c r="DI8" s="637"/>
      <c r="DJ8" s="637"/>
      <c r="DK8" s="637"/>
      <c r="DL8" s="637"/>
      <c r="DM8" s="637"/>
      <c r="DN8" s="637"/>
      <c r="DO8" s="637"/>
      <c r="DP8" s="638"/>
      <c r="DQ8" s="645">
        <v>1170921</v>
      </c>
      <c r="DR8" s="637"/>
      <c r="DS8" s="637"/>
      <c r="DT8" s="637"/>
      <c r="DU8" s="637"/>
      <c r="DV8" s="637"/>
      <c r="DW8" s="637"/>
      <c r="DX8" s="637"/>
      <c r="DY8" s="637"/>
      <c r="DZ8" s="637"/>
      <c r="EA8" s="637"/>
      <c r="EB8" s="637"/>
      <c r="EC8" s="646"/>
    </row>
    <row r="9" spans="2:143" ht="11.25" customHeight="1">
      <c r="B9" s="633" t="s">
        <v>250</v>
      </c>
      <c r="C9" s="634"/>
      <c r="D9" s="634"/>
      <c r="E9" s="634"/>
      <c r="F9" s="634"/>
      <c r="G9" s="634"/>
      <c r="H9" s="634"/>
      <c r="I9" s="634"/>
      <c r="J9" s="634"/>
      <c r="K9" s="634"/>
      <c r="L9" s="634"/>
      <c r="M9" s="634"/>
      <c r="N9" s="634"/>
      <c r="O9" s="634"/>
      <c r="P9" s="634"/>
      <c r="Q9" s="635"/>
      <c r="R9" s="636">
        <v>3258</v>
      </c>
      <c r="S9" s="637"/>
      <c r="T9" s="637"/>
      <c r="U9" s="637"/>
      <c r="V9" s="637"/>
      <c r="W9" s="637"/>
      <c r="X9" s="637"/>
      <c r="Y9" s="638"/>
      <c r="Z9" s="639">
        <v>0</v>
      </c>
      <c r="AA9" s="639"/>
      <c r="AB9" s="639"/>
      <c r="AC9" s="639"/>
      <c r="AD9" s="640">
        <v>3258</v>
      </c>
      <c r="AE9" s="640"/>
      <c r="AF9" s="640"/>
      <c r="AG9" s="640"/>
      <c r="AH9" s="640"/>
      <c r="AI9" s="640"/>
      <c r="AJ9" s="640"/>
      <c r="AK9" s="640"/>
      <c r="AL9" s="641">
        <v>0.1</v>
      </c>
      <c r="AM9" s="642"/>
      <c r="AN9" s="642"/>
      <c r="AO9" s="643"/>
      <c r="AP9" s="633" t="s">
        <v>251</v>
      </c>
      <c r="AQ9" s="634"/>
      <c r="AR9" s="634"/>
      <c r="AS9" s="634"/>
      <c r="AT9" s="634"/>
      <c r="AU9" s="634"/>
      <c r="AV9" s="634"/>
      <c r="AW9" s="634"/>
      <c r="AX9" s="634"/>
      <c r="AY9" s="634"/>
      <c r="AZ9" s="634"/>
      <c r="BA9" s="634"/>
      <c r="BB9" s="634"/>
      <c r="BC9" s="634"/>
      <c r="BD9" s="634"/>
      <c r="BE9" s="634"/>
      <c r="BF9" s="635"/>
      <c r="BG9" s="636">
        <v>377192</v>
      </c>
      <c r="BH9" s="637"/>
      <c r="BI9" s="637"/>
      <c r="BJ9" s="637"/>
      <c r="BK9" s="637"/>
      <c r="BL9" s="637"/>
      <c r="BM9" s="637"/>
      <c r="BN9" s="638"/>
      <c r="BO9" s="639">
        <v>29.1</v>
      </c>
      <c r="BP9" s="639"/>
      <c r="BQ9" s="639"/>
      <c r="BR9" s="639"/>
      <c r="BS9" s="640" t="s">
        <v>242</v>
      </c>
      <c r="BT9" s="640"/>
      <c r="BU9" s="640"/>
      <c r="BV9" s="640"/>
      <c r="BW9" s="640"/>
      <c r="BX9" s="640"/>
      <c r="BY9" s="640"/>
      <c r="BZ9" s="640"/>
      <c r="CA9" s="640"/>
      <c r="CB9" s="644"/>
      <c r="CD9" s="633" t="s">
        <v>252</v>
      </c>
      <c r="CE9" s="634"/>
      <c r="CF9" s="634"/>
      <c r="CG9" s="634"/>
      <c r="CH9" s="634"/>
      <c r="CI9" s="634"/>
      <c r="CJ9" s="634"/>
      <c r="CK9" s="634"/>
      <c r="CL9" s="634"/>
      <c r="CM9" s="634"/>
      <c r="CN9" s="634"/>
      <c r="CO9" s="634"/>
      <c r="CP9" s="634"/>
      <c r="CQ9" s="635"/>
      <c r="CR9" s="636">
        <v>1462731</v>
      </c>
      <c r="CS9" s="637"/>
      <c r="CT9" s="637"/>
      <c r="CU9" s="637"/>
      <c r="CV9" s="637"/>
      <c r="CW9" s="637"/>
      <c r="CX9" s="637"/>
      <c r="CY9" s="638"/>
      <c r="CZ9" s="639">
        <v>10.5</v>
      </c>
      <c r="DA9" s="639"/>
      <c r="DB9" s="639"/>
      <c r="DC9" s="639"/>
      <c r="DD9" s="645">
        <v>146808</v>
      </c>
      <c r="DE9" s="637"/>
      <c r="DF9" s="637"/>
      <c r="DG9" s="637"/>
      <c r="DH9" s="637"/>
      <c r="DI9" s="637"/>
      <c r="DJ9" s="637"/>
      <c r="DK9" s="637"/>
      <c r="DL9" s="637"/>
      <c r="DM9" s="637"/>
      <c r="DN9" s="637"/>
      <c r="DO9" s="637"/>
      <c r="DP9" s="638"/>
      <c r="DQ9" s="645">
        <v>1042374</v>
      </c>
      <c r="DR9" s="637"/>
      <c r="DS9" s="637"/>
      <c r="DT9" s="637"/>
      <c r="DU9" s="637"/>
      <c r="DV9" s="637"/>
      <c r="DW9" s="637"/>
      <c r="DX9" s="637"/>
      <c r="DY9" s="637"/>
      <c r="DZ9" s="637"/>
      <c r="EA9" s="637"/>
      <c r="EB9" s="637"/>
      <c r="EC9" s="646"/>
    </row>
    <row r="10" spans="2:143" ht="11.25" customHeight="1">
      <c r="B10" s="633" t="s">
        <v>253</v>
      </c>
      <c r="C10" s="634"/>
      <c r="D10" s="634"/>
      <c r="E10" s="634"/>
      <c r="F10" s="634"/>
      <c r="G10" s="634"/>
      <c r="H10" s="634"/>
      <c r="I10" s="634"/>
      <c r="J10" s="634"/>
      <c r="K10" s="634"/>
      <c r="L10" s="634"/>
      <c r="M10" s="634"/>
      <c r="N10" s="634"/>
      <c r="O10" s="634"/>
      <c r="P10" s="634"/>
      <c r="Q10" s="635"/>
      <c r="R10" s="636" t="s">
        <v>242</v>
      </c>
      <c r="S10" s="637"/>
      <c r="T10" s="637"/>
      <c r="U10" s="637"/>
      <c r="V10" s="637"/>
      <c r="W10" s="637"/>
      <c r="X10" s="637"/>
      <c r="Y10" s="638"/>
      <c r="Z10" s="639" t="s">
        <v>133</v>
      </c>
      <c r="AA10" s="639"/>
      <c r="AB10" s="639"/>
      <c r="AC10" s="639"/>
      <c r="AD10" s="640" t="s">
        <v>133</v>
      </c>
      <c r="AE10" s="640"/>
      <c r="AF10" s="640"/>
      <c r="AG10" s="640"/>
      <c r="AH10" s="640"/>
      <c r="AI10" s="640"/>
      <c r="AJ10" s="640"/>
      <c r="AK10" s="640"/>
      <c r="AL10" s="641" t="s">
        <v>133</v>
      </c>
      <c r="AM10" s="642"/>
      <c r="AN10" s="642"/>
      <c r="AO10" s="643"/>
      <c r="AP10" s="633" t="s">
        <v>254</v>
      </c>
      <c r="AQ10" s="634"/>
      <c r="AR10" s="634"/>
      <c r="AS10" s="634"/>
      <c r="AT10" s="634"/>
      <c r="AU10" s="634"/>
      <c r="AV10" s="634"/>
      <c r="AW10" s="634"/>
      <c r="AX10" s="634"/>
      <c r="AY10" s="634"/>
      <c r="AZ10" s="634"/>
      <c r="BA10" s="634"/>
      <c r="BB10" s="634"/>
      <c r="BC10" s="634"/>
      <c r="BD10" s="634"/>
      <c r="BE10" s="634"/>
      <c r="BF10" s="635"/>
      <c r="BG10" s="636">
        <v>36838</v>
      </c>
      <c r="BH10" s="637"/>
      <c r="BI10" s="637"/>
      <c r="BJ10" s="637"/>
      <c r="BK10" s="637"/>
      <c r="BL10" s="637"/>
      <c r="BM10" s="637"/>
      <c r="BN10" s="638"/>
      <c r="BO10" s="639">
        <v>2.8</v>
      </c>
      <c r="BP10" s="639"/>
      <c r="BQ10" s="639"/>
      <c r="BR10" s="639"/>
      <c r="BS10" s="640" t="s">
        <v>133</v>
      </c>
      <c r="BT10" s="640"/>
      <c r="BU10" s="640"/>
      <c r="BV10" s="640"/>
      <c r="BW10" s="640"/>
      <c r="BX10" s="640"/>
      <c r="BY10" s="640"/>
      <c r="BZ10" s="640"/>
      <c r="CA10" s="640"/>
      <c r="CB10" s="644"/>
      <c r="CD10" s="633" t="s">
        <v>255</v>
      </c>
      <c r="CE10" s="634"/>
      <c r="CF10" s="634"/>
      <c r="CG10" s="634"/>
      <c r="CH10" s="634"/>
      <c r="CI10" s="634"/>
      <c r="CJ10" s="634"/>
      <c r="CK10" s="634"/>
      <c r="CL10" s="634"/>
      <c r="CM10" s="634"/>
      <c r="CN10" s="634"/>
      <c r="CO10" s="634"/>
      <c r="CP10" s="634"/>
      <c r="CQ10" s="635"/>
      <c r="CR10" s="636">
        <v>9</v>
      </c>
      <c r="CS10" s="637"/>
      <c r="CT10" s="637"/>
      <c r="CU10" s="637"/>
      <c r="CV10" s="637"/>
      <c r="CW10" s="637"/>
      <c r="CX10" s="637"/>
      <c r="CY10" s="638"/>
      <c r="CZ10" s="639">
        <v>0</v>
      </c>
      <c r="DA10" s="639"/>
      <c r="DB10" s="639"/>
      <c r="DC10" s="639"/>
      <c r="DD10" s="645" t="s">
        <v>133</v>
      </c>
      <c r="DE10" s="637"/>
      <c r="DF10" s="637"/>
      <c r="DG10" s="637"/>
      <c r="DH10" s="637"/>
      <c r="DI10" s="637"/>
      <c r="DJ10" s="637"/>
      <c r="DK10" s="637"/>
      <c r="DL10" s="637"/>
      <c r="DM10" s="637"/>
      <c r="DN10" s="637"/>
      <c r="DO10" s="637"/>
      <c r="DP10" s="638"/>
      <c r="DQ10" s="645">
        <v>9</v>
      </c>
      <c r="DR10" s="637"/>
      <c r="DS10" s="637"/>
      <c r="DT10" s="637"/>
      <c r="DU10" s="637"/>
      <c r="DV10" s="637"/>
      <c r="DW10" s="637"/>
      <c r="DX10" s="637"/>
      <c r="DY10" s="637"/>
      <c r="DZ10" s="637"/>
      <c r="EA10" s="637"/>
      <c r="EB10" s="637"/>
      <c r="EC10" s="646"/>
    </row>
    <row r="11" spans="2:143" ht="11.25" customHeight="1">
      <c r="B11" s="633" t="s">
        <v>256</v>
      </c>
      <c r="C11" s="634"/>
      <c r="D11" s="634"/>
      <c r="E11" s="634"/>
      <c r="F11" s="634"/>
      <c r="G11" s="634"/>
      <c r="H11" s="634"/>
      <c r="I11" s="634"/>
      <c r="J11" s="634"/>
      <c r="K11" s="634"/>
      <c r="L11" s="634"/>
      <c r="M11" s="634"/>
      <c r="N11" s="634"/>
      <c r="O11" s="634"/>
      <c r="P11" s="634"/>
      <c r="Q11" s="635"/>
      <c r="R11" s="636">
        <v>303564</v>
      </c>
      <c r="S11" s="637"/>
      <c r="T11" s="637"/>
      <c r="U11" s="637"/>
      <c r="V11" s="637"/>
      <c r="W11" s="637"/>
      <c r="X11" s="637"/>
      <c r="Y11" s="638"/>
      <c r="Z11" s="641">
        <v>2.1</v>
      </c>
      <c r="AA11" s="642"/>
      <c r="AB11" s="642"/>
      <c r="AC11" s="648"/>
      <c r="AD11" s="645">
        <v>303564</v>
      </c>
      <c r="AE11" s="637"/>
      <c r="AF11" s="637"/>
      <c r="AG11" s="637"/>
      <c r="AH11" s="637"/>
      <c r="AI11" s="637"/>
      <c r="AJ11" s="637"/>
      <c r="AK11" s="638"/>
      <c r="AL11" s="641">
        <v>4.8</v>
      </c>
      <c r="AM11" s="642"/>
      <c r="AN11" s="642"/>
      <c r="AO11" s="643"/>
      <c r="AP11" s="633" t="s">
        <v>257</v>
      </c>
      <c r="AQ11" s="634"/>
      <c r="AR11" s="634"/>
      <c r="AS11" s="634"/>
      <c r="AT11" s="634"/>
      <c r="AU11" s="634"/>
      <c r="AV11" s="634"/>
      <c r="AW11" s="634"/>
      <c r="AX11" s="634"/>
      <c r="AY11" s="634"/>
      <c r="AZ11" s="634"/>
      <c r="BA11" s="634"/>
      <c r="BB11" s="634"/>
      <c r="BC11" s="634"/>
      <c r="BD11" s="634"/>
      <c r="BE11" s="634"/>
      <c r="BF11" s="635"/>
      <c r="BG11" s="636">
        <v>22506</v>
      </c>
      <c r="BH11" s="637"/>
      <c r="BI11" s="637"/>
      <c r="BJ11" s="637"/>
      <c r="BK11" s="637"/>
      <c r="BL11" s="637"/>
      <c r="BM11" s="637"/>
      <c r="BN11" s="638"/>
      <c r="BO11" s="639">
        <v>1.7</v>
      </c>
      <c r="BP11" s="639"/>
      <c r="BQ11" s="639"/>
      <c r="BR11" s="639"/>
      <c r="BS11" s="640" t="s">
        <v>242</v>
      </c>
      <c r="BT11" s="640"/>
      <c r="BU11" s="640"/>
      <c r="BV11" s="640"/>
      <c r="BW11" s="640"/>
      <c r="BX11" s="640"/>
      <c r="BY11" s="640"/>
      <c r="BZ11" s="640"/>
      <c r="CA11" s="640"/>
      <c r="CB11" s="644"/>
      <c r="CD11" s="633" t="s">
        <v>258</v>
      </c>
      <c r="CE11" s="634"/>
      <c r="CF11" s="634"/>
      <c r="CG11" s="634"/>
      <c r="CH11" s="634"/>
      <c r="CI11" s="634"/>
      <c r="CJ11" s="634"/>
      <c r="CK11" s="634"/>
      <c r="CL11" s="634"/>
      <c r="CM11" s="634"/>
      <c r="CN11" s="634"/>
      <c r="CO11" s="634"/>
      <c r="CP11" s="634"/>
      <c r="CQ11" s="635"/>
      <c r="CR11" s="636">
        <v>1076993</v>
      </c>
      <c r="CS11" s="637"/>
      <c r="CT11" s="637"/>
      <c r="CU11" s="637"/>
      <c r="CV11" s="637"/>
      <c r="CW11" s="637"/>
      <c r="CX11" s="637"/>
      <c r="CY11" s="638"/>
      <c r="CZ11" s="639">
        <v>7.7</v>
      </c>
      <c r="DA11" s="639"/>
      <c r="DB11" s="639"/>
      <c r="DC11" s="639"/>
      <c r="DD11" s="645">
        <v>459531</v>
      </c>
      <c r="DE11" s="637"/>
      <c r="DF11" s="637"/>
      <c r="DG11" s="637"/>
      <c r="DH11" s="637"/>
      <c r="DI11" s="637"/>
      <c r="DJ11" s="637"/>
      <c r="DK11" s="637"/>
      <c r="DL11" s="637"/>
      <c r="DM11" s="637"/>
      <c r="DN11" s="637"/>
      <c r="DO11" s="637"/>
      <c r="DP11" s="638"/>
      <c r="DQ11" s="645">
        <v>438053</v>
      </c>
      <c r="DR11" s="637"/>
      <c r="DS11" s="637"/>
      <c r="DT11" s="637"/>
      <c r="DU11" s="637"/>
      <c r="DV11" s="637"/>
      <c r="DW11" s="637"/>
      <c r="DX11" s="637"/>
      <c r="DY11" s="637"/>
      <c r="DZ11" s="637"/>
      <c r="EA11" s="637"/>
      <c r="EB11" s="637"/>
      <c r="EC11" s="646"/>
    </row>
    <row r="12" spans="2:143" ht="11.25" customHeight="1">
      <c r="B12" s="633" t="s">
        <v>259</v>
      </c>
      <c r="C12" s="634"/>
      <c r="D12" s="634"/>
      <c r="E12" s="634"/>
      <c r="F12" s="634"/>
      <c r="G12" s="634"/>
      <c r="H12" s="634"/>
      <c r="I12" s="634"/>
      <c r="J12" s="634"/>
      <c r="K12" s="634"/>
      <c r="L12" s="634"/>
      <c r="M12" s="634"/>
      <c r="N12" s="634"/>
      <c r="O12" s="634"/>
      <c r="P12" s="634"/>
      <c r="Q12" s="635"/>
      <c r="R12" s="636" t="s">
        <v>133</v>
      </c>
      <c r="S12" s="637"/>
      <c r="T12" s="637"/>
      <c r="U12" s="637"/>
      <c r="V12" s="637"/>
      <c r="W12" s="637"/>
      <c r="X12" s="637"/>
      <c r="Y12" s="638"/>
      <c r="Z12" s="639" t="s">
        <v>242</v>
      </c>
      <c r="AA12" s="639"/>
      <c r="AB12" s="639"/>
      <c r="AC12" s="639"/>
      <c r="AD12" s="640" t="s">
        <v>133</v>
      </c>
      <c r="AE12" s="640"/>
      <c r="AF12" s="640"/>
      <c r="AG12" s="640"/>
      <c r="AH12" s="640"/>
      <c r="AI12" s="640"/>
      <c r="AJ12" s="640"/>
      <c r="AK12" s="640"/>
      <c r="AL12" s="641" t="s">
        <v>133</v>
      </c>
      <c r="AM12" s="642"/>
      <c r="AN12" s="642"/>
      <c r="AO12" s="643"/>
      <c r="AP12" s="633" t="s">
        <v>260</v>
      </c>
      <c r="AQ12" s="634"/>
      <c r="AR12" s="634"/>
      <c r="AS12" s="634"/>
      <c r="AT12" s="634"/>
      <c r="AU12" s="634"/>
      <c r="AV12" s="634"/>
      <c r="AW12" s="634"/>
      <c r="AX12" s="634"/>
      <c r="AY12" s="634"/>
      <c r="AZ12" s="634"/>
      <c r="BA12" s="634"/>
      <c r="BB12" s="634"/>
      <c r="BC12" s="634"/>
      <c r="BD12" s="634"/>
      <c r="BE12" s="634"/>
      <c r="BF12" s="635"/>
      <c r="BG12" s="636">
        <v>689908</v>
      </c>
      <c r="BH12" s="637"/>
      <c r="BI12" s="637"/>
      <c r="BJ12" s="637"/>
      <c r="BK12" s="637"/>
      <c r="BL12" s="637"/>
      <c r="BM12" s="637"/>
      <c r="BN12" s="638"/>
      <c r="BO12" s="639">
        <v>53.2</v>
      </c>
      <c r="BP12" s="639"/>
      <c r="BQ12" s="639"/>
      <c r="BR12" s="639"/>
      <c r="BS12" s="640" t="s">
        <v>133</v>
      </c>
      <c r="BT12" s="640"/>
      <c r="BU12" s="640"/>
      <c r="BV12" s="640"/>
      <c r="BW12" s="640"/>
      <c r="BX12" s="640"/>
      <c r="BY12" s="640"/>
      <c r="BZ12" s="640"/>
      <c r="CA12" s="640"/>
      <c r="CB12" s="644"/>
      <c r="CD12" s="633" t="s">
        <v>261</v>
      </c>
      <c r="CE12" s="634"/>
      <c r="CF12" s="634"/>
      <c r="CG12" s="634"/>
      <c r="CH12" s="634"/>
      <c r="CI12" s="634"/>
      <c r="CJ12" s="634"/>
      <c r="CK12" s="634"/>
      <c r="CL12" s="634"/>
      <c r="CM12" s="634"/>
      <c r="CN12" s="634"/>
      <c r="CO12" s="634"/>
      <c r="CP12" s="634"/>
      <c r="CQ12" s="635"/>
      <c r="CR12" s="636">
        <v>490041</v>
      </c>
      <c r="CS12" s="637"/>
      <c r="CT12" s="637"/>
      <c r="CU12" s="637"/>
      <c r="CV12" s="637"/>
      <c r="CW12" s="637"/>
      <c r="CX12" s="637"/>
      <c r="CY12" s="638"/>
      <c r="CZ12" s="639">
        <v>3.5</v>
      </c>
      <c r="DA12" s="639"/>
      <c r="DB12" s="639"/>
      <c r="DC12" s="639"/>
      <c r="DD12" s="645">
        <v>70349</v>
      </c>
      <c r="DE12" s="637"/>
      <c r="DF12" s="637"/>
      <c r="DG12" s="637"/>
      <c r="DH12" s="637"/>
      <c r="DI12" s="637"/>
      <c r="DJ12" s="637"/>
      <c r="DK12" s="637"/>
      <c r="DL12" s="637"/>
      <c r="DM12" s="637"/>
      <c r="DN12" s="637"/>
      <c r="DO12" s="637"/>
      <c r="DP12" s="638"/>
      <c r="DQ12" s="645">
        <v>146068</v>
      </c>
      <c r="DR12" s="637"/>
      <c r="DS12" s="637"/>
      <c r="DT12" s="637"/>
      <c r="DU12" s="637"/>
      <c r="DV12" s="637"/>
      <c r="DW12" s="637"/>
      <c r="DX12" s="637"/>
      <c r="DY12" s="637"/>
      <c r="DZ12" s="637"/>
      <c r="EA12" s="637"/>
      <c r="EB12" s="637"/>
      <c r="EC12" s="646"/>
    </row>
    <row r="13" spans="2:143" ht="11.25" customHeight="1">
      <c r="B13" s="633" t="s">
        <v>262</v>
      </c>
      <c r="C13" s="634"/>
      <c r="D13" s="634"/>
      <c r="E13" s="634"/>
      <c r="F13" s="634"/>
      <c r="G13" s="634"/>
      <c r="H13" s="634"/>
      <c r="I13" s="634"/>
      <c r="J13" s="634"/>
      <c r="K13" s="634"/>
      <c r="L13" s="634"/>
      <c r="M13" s="634"/>
      <c r="N13" s="634"/>
      <c r="O13" s="634"/>
      <c r="P13" s="634"/>
      <c r="Q13" s="635"/>
      <c r="R13" s="636" t="s">
        <v>236</v>
      </c>
      <c r="S13" s="637"/>
      <c r="T13" s="637"/>
      <c r="U13" s="637"/>
      <c r="V13" s="637"/>
      <c r="W13" s="637"/>
      <c r="X13" s="637"/>
      <c r="Y13" s="638"/>
      <c r="Z13" s="639" t="s">
        <v>236</v>
      </c>
      <c r="AA13" s="639"/>
      <c r="AB13" s="639"/>
      <c r="AC13" s="639"/>
      <c r="AD13" s="640" t="s">
        <v>133</v>
      </c>
      <c r="AE13" s="640"/>
      <c r="AF13" s="640"/>
      <c r="AG13" s="640"/>
      <c r="AH13" s="640"/>
      <c r="AI13" s="640"/>
      <c r="AJ13" s="640"/>
      <c r="AK13" s="640"/>
      <c r="AL13" s="641" t="s">
        <v>242</v>
      </c>
      <c r="AM13" s="642"/>
      <c r="AN13" s="642"/>
      <c r="AO13" s="643"/>
      <c r="AP13" s="633" t="s">
        <v>263</v>
      </c>
      <c r="AQ13" s="634"/>
      <c r="AR13" s="634"/>
      <c r="AS13" s="634"/>
      <c r="AT13" s="634"/>
      <c r="AU13" s="634"/>
      <c r="AV13" s="634"/>
      <c r="AW13" s="634"/>
      <c r="AX13" s="634"/>
      <c r="AY13" s="634"/>
      <c r="AZ13" s="634"/>
      <c r="BA13" s="634"/>
      <c r="BB13" s="634"/>
      <c r="BC13" s="634"/>
      <c r="BD13" s="634"/>
      <c r="BE13" s="634"/>
      <c r="BF13" s="635"/>
      <c r="BG13" s="636">
        <v>627571</v>
      </c>
      <c r="BH13" s="637"/>
      <c r="BI13" s="637"/>
      <c r="BJ13" s="637"/>
      <c r="BK13" s="637"/>
      <c r="BL13" s="637"/>
      <c r="BM13" s="637"/>
      <c r="BN13" s="638"/>
      <c r="BO13" s="639">
        <v>48.4</v>
      </c>
      <c r="BP13" s="639"/>
      <c r="BQ13" s="639"/>
      <c r="BR13" s="639"/>
      <c r="BS13" s="640" t="s">
        <v>236</v>
      </c>
      <c r="BT13" s="640"/>
      <c r="BU13" s="640"/>
      <c r="BV13" s="640"/>
      <c r="BW13" s="640"/>
      <c r="BX13" s="640"/>
      <c r="BY13" s="640"/>
      <c r="BZ13" s="640"/>
      <c r="CA13" s="640"/>
      <c r="CB13" s="644"/>
      <c r="CD13" s="633" t="s">
        <v>264</v>
      </c>
      <c r="CE13" s="634"/>
      <c r="CF13" s="634"/>
      <c r="CG13" s="634"/>
      <c r="CH13" s="634"/>
      <c r="CI13" s="634"/>
      <c r="CJ13" s="634"/>
      <c r="CK13" s="634"/>
      <c r="CL13" s="634"/>
      <c r="CM13" s="634"/>
      <c r="CN13" s="634"/>
      <c r="CO13" s="634"/>
      <c r="CP13" s="634"/>
      <c r="CQ13" s="635"/>
      <c r="CR13" s="636">
        <v>676992</v>
      </c>
      <c r="CS13" s="637"/>
      <c r="CT13" s="637"/>
      <c r="CU13" s="637"/>
      <c r="CV13" s="637"/>
      <c r="CW13" s="637"/>
      <c r="CX13" s="637"/>
      <c r="CY13" s="638"/>
      <c r="CZ13" s="639">
        <v>4.9000000000000004</v>
      </c>
      <c r="DA13" s="639"/>
      <c r="DB13" s="639"/>
      <c r="DC13" s="639"/>
      <c r="DD13" s="645">
        <v>447635</v>
      </c>
      <c r="DE13" s="637"/>
      <c r="DF13" s="637"/>
      <c r="DG13" s="637"/>
      <c r="DH13" s="637"/>
      <c r="DI13" s="637"/>
      <c r="DJ13" s="637"/>
      <c r="DK13" s="637"/>
      <c r="DL13" s="637"/>
      <c r="DM13" s="637"/>
      <c r="DN13" s="637"/>
      <c r="DO13" s="637"/>
      <c r="DP13" s="638"/>
      <c r="DQ13" s="645">
        <v>186735</v>
      </c>
      <c r="DR13" s="637"/>
      <c r="DS13" s="637"/>
      <c r="DT13" s="637"/>
      <c r="DU13" s="637"/>
      <c r="DV13" s="637"/>
      <c r="DW13" s="637"/>
      <c r="DX13" s="637"/>
      <c r="DY13" s="637"/>
      <c r="DZ13" s="637"/>
      <c r="EA13" s="637"/>
      <c r="EB13" s="637"/>
      <c r="EC13" s="646"/>
    </row>
    <row r="14" spans="2:143" ht="11.25" customHeight="1">
      <c r="B14" s="633" t="s">
        <v>265</v>
      </c>
      <c r="C14" s="634"/>
      <c r="D14" s="634"/>
      <c r="E14" s="634"/>
      <c r="F14" s="634"/>
      <c r="G14" s="634"/>
      <c r="H14" s="634"/>
      <c r="I14" s="634"/>
      <c r="J14" s="634"/>
      <c r="K14" s="634"/>
      <c r="L14" s="634"/>
      <c r="M14" s="634"/>
      <c r="N14" s="634"/>
      <c r="O14" s="634"/>
      <c r="P14" s="634"/>
      <c r="Q14" s="635"/>
      <c r="R14" s="636" t="s">
        <v>242</v>
      </c>
      <c r="S14" s="637"/>
      <c r="T14" s="637"/>
      <c r="U14" s="637"/>
      <c r="V14" s="637"/>
      <c r="W14" s="637"/>
      <c r="X14" s="637"/>
      <c r="Y14" s="638"/>
      <c r="Z14" s="639" t="s">
        <v>242</v>
      </c>
      <c r="AA14" s="639"/>
      <c r="AB14" s="639"/>
      <c r="AC14" s="639"/>
      <c r="AD14" s="640" t="s">
        <v>133</v>
      </c>
      <c r="AE14" s="640"/>
      <c r="AF14" s="640"/>
      <c r="AG14" s="640"/>
      <c r="AH14" s="640"/>
      <c r="AI14" s="640"/>
      <c r="AJ14" s="640"/>
      <c r="AK14" s="640"/>
      <c r="AL14" s="641" t="s">
        <v>242</v>
      </c>
      <c r="AM14" s="642"/>
      <c r="AN14" s="642"/>
      <c r="AO14" s="643"/>
      <c r="AP14" s="633" t="s">
        <v>266</v>
      </c>
      <c r="AQ14" s="634"/>
      <c r="AR14" s="634"/>
      <c r="AS14" s="634"/>
      <c r="AT14" s="634"/>
      <c r="AU14" s="634"/>
      <c r="AV14" s="634"/>
      <c r="AW14" s="634"/>
      <c r="AX14" s="634"/>
      <c r="AY14" s="634"/>
      <c r="AZ14" s="634"/>
      <c r="BA14" s="634"/>
      <c r="BB14" s="634"/>
      <c r="BC14" s="634"/>
      <c r="BD14" s="634"/>
      <c r="BE14" s="634"/>
      <c r="BF14" s="635"/>
      <c r="BG14" s="636">
        <v>56404</v>
      </c>
      <c r="BH14" s="637"/>
      <c r="BI14" s="637"/>
      <c r="BJ14" s="637"/>
      <c r="BK14" s="637"/>
      <c r="BL14" s="637"/>
      <c r="BM14" s="637"/>
      <c r="BN14" s="638"/>
      <c r="BO14" s="639">
        <v>4.3</v>
      </c>
      <c r="BP14" s="639"/>
      <c r="BQ14" s="639"/>
      <c r="BR14" s="639"/>
      <c r="BS14" s="640" t="s">
        <v>242</v>
      </c>
      <c r="BT14" s="640"/>
      <c r="BU14" s="640"/>
      <c r="BV14" s="640"/>
      <c r="BW14" s="640"/>
      <c r="BX14" s="640"/>
      <c r="BY14" s="640"/>
      <c r="BZ14" s="640"/>
      <c r="CA14" s="640"/>
      <c r="CB14" s="644"/>
      <c r="CD14" s="633" t="s">
        <v>267</v>
      </c>
      <c r="CE14" s="634"/>
      <c r="CF14" s="634"/>
      <c r="CG14" s="634"/>
      <c r="CH14" s="634"/>
      <c r="CI14" s="634"/>
      <c r="CJ14" s="634"/>
      <c r="CK14" s="634"/>
      <c r="CL14" s="634"/>
      <c r="CM14" s="634"/>
      <c r="CN14" s="634"/>
      <c r="CO14" s="634"/>
      <c r="CP14" s="634"/>
      <c r="CQ14" s="635"/>
      <c r="CR14" s="636">
        <v>465248</v>
      </c>
      <c r="CS14" s="637"/>
      <c r="CT14" s="637"/>
      <c r="CU14" s="637"/>
      <c r="CV14" s="637"/>
      <c r="CW14" s="637"/>
      <c r="CX14" s="637"/>
      <c r="CY14" s="638"/>
      <c r="CZ14" s="639">
        <v>3.3</v>
      </c>
      <c r="DA14" s="639"/>
      <c r="DB14" s="639"/>
      <c r="DC14" s="639"/>
      <c r="DD14" s="645">
        <v>84867</v>
      </c>
      <c r="DE14" s="637"/>
      <c r="DF14" s="637"/>
      <c r="DG14" s="637"/>
      <c r="DH14" s="637"/>
      <c r="DI14" s="637"/>
      <c r="DJ14" s="637"/>
      <c r="DK14" s="637"/>
      <c r="DL14" s="637"/>
      <c r="DM14" s="637"/>
      <c r="DN14" s="637"/>
      <c r="DO14" s="637"/>
      <c r="DP14" s="638"/>
      <c r="DQ14" s="645">
        <v>370388</v>
      </c>
      <c r="DR14" s="637"/>
      <c r="DS14" s="637"/>
      <c r="DT14" s="637"/>
      <c r="DU14" s="637"/>
      <c r="DV14" s="637"/>
      <c r="DW14" s="637"/>
      <c r="DX14" s="637"/>
      <c r="DY14" s="637"/>
      <c r="DZ14" s="637"/>
      <c r="EA14" s="637"/>
      <c r="EB14" s="637"/>
      <c r="EC14" s="646"/>
    </row>
    <row r="15" spans="2:143" ht="11.25" customHeight="1">
      <c r="B15" s="633" t="s">
        <v>268</v>
      </c>
      <c r="C15" s="634"/>
      <c r="D15" s="634"/>
      <c r="E15" s="634"/>
      <c r="F15" s="634"/>
      <c r="G15" s="634"/>
      <c r="H15" s="634"/>
      <c r="I15" s="634"/>
      <c r="J15" s="634"/>
      <c r="K15" s="634"/>
      <c r="L15" s="634"/>
      <c r="M15" s="634"/>
      <c r="N15" s="634"/>
      <c r="O15" s="634"/>
      <c r="P15" s="634"/>
      <c r="Q15" s="635"/>
      <c r="R15" s="636" t="s">
        <v>133</v>
      </c>
      <c r="S15" s="637"/>
      <c r="T15" s="637"/>
      <c r="U15" s="637"/>
      <c r="V15" s="637"/>
      <c r="W15" s="637"/>
      <c r="X15" s="637"/>
      <c r="Y15" s="638"/>
      <c r="Z15" s="639" t="s">
        <v>133</v>
      </c>
      <c r="AA15" s="639"/>
      <c r="AB15" s="639"/>
      <c r="AC15" s="639"/>
      <c r="AD15" s="640" t="s">
        <v>242</v>
      </c>
      <c r="AE15" s="640"/>
      <c r="AF15" s="640"/>
      <c r="AG15" s="640"/>
      <c r="AH15" s="640"/>
      <c r="AI15" s="640"/>
      <c r="AJ15" s="640"/>
      <c r="AK15" s="640"/>
      <c r="AL15" s="641" t="s">
        <v>133</v>
      </c>
      <c r="AM15" s="642"/>
      <c r="AN15" s="642"/>
      <c r="AO15" s="643"/>
      <c r="AP15" s="633" t="s">
        <v>269</v>
      </c>
      <c r="AQ15" s="634"/>
      <c r="AR15" s="634"/>
      <c r="AS15" s="634"/>
      <c r="AT15" s="634"/>
      <c r="AU15" s="634"/>
      <c r="AV15" s="634"/>
      <c r="AW15" s="634"/>
      <c r="AX15" s="634"/>
      <c r="AY15" s="634"/>
      <c r="AZ15" s="634"/>
      <c r="BA15" s="634"/>
      <c r="BB15" s="634"/>
      <c r="BC15" s="634"/>
      <c r="BD15" s="634"/>
      <c r="BE15" s="634"/>
      <c r="BF15" s="635"/>
      <c r="BG15" s="636">
        <v>91810</v>
      </c>
      <c r="BH15" s="637"/>
      <c r="BI15" s="637"/>
      <c r="BJ15" s="637"/>
      <c r="BK15" s="637"/>
      <c r="BL15" s="637"/>
      <c r="BM15" s="637"/>
      <c r="BN15" s="638"/>
      <c r="BO15" s="639">
        <v>7.1</v>
      </c>
      <c r="BP15" s="639"/>
      <c r="BQ15" s="639"/>
      <c r="BR15" s="639"/>
      <c r="BS15" s="640" t="s">
        <v>242</v>
      </c>
      <c r="BT15" s="640"/>
      <c r="BU15" s="640"/>
      <c r="BV15" s="640"/>
      <c r="BW15" s="640"/>
      <c r="BX15" s="640"/>
      <c r="BY15" s="640"/>
      <c r="BZ15" s="640"/>
      <c r="CA15" s="640"/>
      <c r="CB15" s="644"/>
      <c r="CD15" s="633" t="s">
        <v>270</v>
      </c>
      <c r="CE15" s="634"/>
      <c r="CF15" s="634"/>
      <c r="CG15" s="634"/>
      <c r="CH15" s="634"/>
      <c r="CI15" s="634"/>
      <c r="CJ15" s="634"/>
      <c r="CK15" s="634"/>
      <c r="CL15" s="634"/>
      <c r="CM15" s="634"/>
      <c r="CN15" s="634"/>
      <c r="CO15" s="634"/>
      <c r="CP15" s="634"/>
      <c r="CQ15" s="635"/>
      <c r="CR15" s="636">
        <v>1041193</v>
      </c>
      <c r="CS15" s="637"/>
      <c r="CT15" s="637"/>
      <c r="CU15" s="637"/>
      <c r="CV15" s="637"/>
      <c r="CW15" s="637"/>
      <c r="CX15" s="637"/>
      <c r="CY15" s="638"/>
      <c r="CZ15" s="639">
        <v>7.5</v>
      </c>
      <c r="DA15" s="639"/>
      <c r="DB15" s="639"/>
      <c r="DC15" s="639"/>
      <c r="DD15" s="645">
        <v>181791</v>
      </c>
      <c r="DE15" s="637"/>
      <c r="DF15" s="637"/>
      <c r="DG15" s="637"/>
      <c r="DH15" s="637"/>
      <c r="DI15" s="637"/>
      <c r="DJ15" s="637"/>
      <c r="DK15" s="637"/>
      <c r="DL15" s="637"/>
      <c r="DM15" s="637"/>
      <c r="DN15" s="637"/>
      <c r="DO15" s="637"/>
      <c r="DP15" s="638"/>
      <c r="DQ15" s="645">
        <v>678753</v>
      </c>
      <c r="DR15" s="637"/>
      <c r="DS15" s="637"/>
      <c r="DT15" s="637"/>
      <c r="DU15" s="637"/>
      <c r="DV15" s="637"/>
      <c r="DW15" s="637"/>
      <c r="DX15" s="637"/>
      <c r="DY15" s="637"/>
      <c r="DZ15" s="637"/>
      <c r="EA15" s="637"/>
      <c r="EB15" s="637"/>
      <c r="EC15" s="646"/>
    </row>
    <row r="16" spans="2:143" ht="11.25" customHeight="1">
      <c r="B16" s="633" t="s">
        <v>271</v>
      </c>
      <c r="C16" s="634"/>
      <c r="D16" s="634"/>
      <c r="E16" s="634"/>
      <c r="F16" s="634"/>
      <c r="G16" s="634"/>
      <c r="H16" s="634"/>
      <c r="I16" s="634"/>
      <c r="J16" s="634"/>
      <c r="K16" s="634"/>
      <c r="L16" s="634"/>
      <c r="M16" s="634"/>
      <c r="N16" s="634"/>
      <c r="O16" s="634"/>
      <c r="P16" s="634"/>
      <c r="Q16" s="635"/>
      <c r="R16" s="636">
        <v>3256</v>
      </c>
      <c r="S16" s="637"/>
      <c r="T16" s="637"/>
      <c r="U16" s="637"/>
      <c r="V16" s="637"/>
      <c r="W16" s="637"/>
      <c r="X16" s="637"/>
      <c r="Y16" s="638"/>
      <c r="Z16" s="639">
        <v>0</v>
      </c>
      <c r="AA16" s="639"/>
      <c r="AB16" s="639"/>
      <c r="AC16" s="639"/>
      <c r="AD16" s="640">
        <v>3256</v>
      </c>
      <c r="AE16" s="640"/>
      <c r="AF16" s="640"/>
      <c r="AG16" s="640"/>
      <c r="AH16" s="640"/>
      <c r="AI16" s="640"/>
      <c r="AJ16" s="640"/>
      <c r="AK16" s="640"/>
      <c r="AL16" s="641">
        <v>0.1</v>
      </c>
      <c r="AM16" s="642"/>
      <c r="AN16" s="642"/>
      <c r="AO16" s="643"/>
      <c r="AP16" s="633" t="s">
        <v>272</v>
      </c>
      <c r="AQ16" s="634"/>
      <c r="AR16" s="634"/>
      <c r="AS16" s="634"/>
      <c r="AT16" s="634"/>
      <c r="AU16" s="634"/>
      <c r="AV16" s="634"/>
      <c r="AW16" s="634"/>
      <c r="AX16" s="634"/>
      <c r="AY16" s="634"/>
      <c r="AZ16" s="634"/>
      <c r="BA16" s="634"/>
      <c r="BB16" s="634"/>
      <c r="BC16" s="634"/>
      <c r="BD16" s="634"/>
      <c r="BE16" s="634"/>
      <c r="BF16" s="635"/>
      <c r="BG16" s="636" t="s">
        <v>242</v>
      </c>
      <c r="BH16" s="637"/>
      <c r="BI16" s="637"/>
      <c r="BJ16" s="637"/>
      <c r="BK16" s="637"/>
      <c r="BL16" s="637"/>
      <c r="BM16" s="637"/>
      <c r="BN16" s="638"/>
      <c r="BO16" s="639" t="s">
        <v>242</v>
      </c>
      <c r="BP16" s="639"/>
      <c r="BQ16" s="639"/>
      <c r="BR16" s="639"/>
      <c r="BS16" s="640" t="s">
        <v>133</v>
      </c>
      <c r="BT16" s="640"/>
      <c r="BU16" s="640"/>
      <c r="BV16" s="640"/>
      <c r="BW16" s="640"/>
      <c r="BX16" s="640"/>
      <c r="BY16" s="640"/>
      <c r="BZ16" s="640"/>
      <c r="CA16" s="640"/>
      <c r="CB16" s="644"/>
      <c r="CD16" s="633" t="s">
        <v>273</v>
      </c>
      <c r="CE16" s="634"/>
      <c r="CF16" s="634"/>
      <c r="CG16" s="634"/>
      <c r="CH16" s="634"/>
      <c r="CI16" s="634"/>
      <c r="CJ16" s="634"/>
      <c r="CK16" s="634"/>
      <c r="CL16" s="634"/>
      <c r="CM16" s="634"/>
      <c r="CN16" s="634"/>
      <c r="CO16" s="634"/>
      <c r="CP16" s="634"/>
      <c r="CQ16" s="635"/>
      <c r="CR16" s="636">
        <v>445431</v>
      </c>
      <c r="CS16" s="637"/>
      <c r="CT16" s="637"/>
      <c r="CU16" s="637"/>
      <c r="CV16" s="637"/>
      <c r="CW16" s="637"/>
      <c r="CX16" s="637"/>
      <c r="CY16" s="638"/>
      <c r="CZ16" s="639">
        <v>3.2</v>
      </c>
      <c r="DA16" s="639"/>
      <c r="DB16" s="639"/>
      <c r="DC16" s="639"/>
      <c r="DD16" s="645" t="s">
        <v>133</v>
      </c>
      <c r="DE16" s="637"/>
      <c r="DF16" s="637"/>
      <c r="DG16" s="637"/>
      <c r="DH16" s="637"/>
      <c r="DI16" s="637"/>
      <c r="DJ16" s="637"/>
      <c r="DK16" s="637"/>
      <c r="DL16" s="637"/>
      <c r="DM16" s="637"/>
      <c r="DN16" s="637"/>
      <c r="DO16" s="637"/>
      <c r="DP16" s="638"/>
      <c r="DQ16" s="645">
        <v>59738</v>
      </c>
      <c r="DR16" s="637"/>
      <c r="DS16" s="637"/>
      <c r="DT16" s="637"/>
      <c r="DU16" s="637"/>
      <c r="DV16" s="637"/>
      <c r="DW16" s="637"/>
      <c r="DX16" s="637"/>
      <c r="DY16" s="637"/>
      <c r="DZ16" s="637"/>
      <c r="EA16" s="637"/>
      <c r="EB16" s="637"/>
      <c r="EC16" s="646"/>
    </row>
    <row r="17" spans="2:133" ht="11.25" customHeight="1">
      <c r="B17" s="633" t="s">
        <v>274</v>
      </c>
      <c r="C17" s="634"/>
      <c r="D17" s="634"/>
      <c r="E17" s="634"/>
      <c r="F17" s="634"/>
      <c r="G17" s="634"/>
      <c r="H17" s="634"/>
      <c r="I17" s="634"/>
      <c r="J17" s="634"/>
      <c r="K17" s="634"/>
      <c r="L17" s="634"/>
      <c r="M17" s="634"/>
      <c r="N17" s="634"/>
      <c r="O17" s="634"/>
      <c r="P17" s="634"/>
      <c r="Q17" s="635"/>
      <c r="R17" s="636">
        <v>17531</v>
      </c>
      <c r="S17" s="637"/>
      <c r="T17" s="637"/>
      <c r="U17" s="637"/>
      <c r="V17" s="637"/>
      <c r="W17" s="637"/>
      <c r="X17" s="637"/>
      <c r="Y17" s="638"/>
      <c r="Z17" s="639">
        <v>0.1</v>
      </c>
      <c r="AA17" s="639"/>
      <c r="AB17" s="639"/>
      <c r="AC17" s="639"/>
      <c r="AD17" s="640">
        <v>17531</v>
      </c>
      <c r="AE17" s="640"/>
      <c r="AF17" s="640"/>
      <c r="AG17" s="640"/>
      <c r="AH17" s="640"/>
      <c r="AI17" s="640"/>
      <c r="AJ17" s="640"/>
      <c r="AK17" s="640"/>
      <c r="AL17" s="641">
        <v>0.3</v>
      </c>
      <c r="AM17" s="642"/>
      <c r="AN17" s="642"/>
      <c r="AO17" s="643"/>
      <c r="AP17" s="633" t="s">
        <v>275</v>
      </c>
      <c r="AQ17" s="634"/>
      <c r="AR17" s="634"/>
      <c r="AS17" s="634"/>
      <c r="AT17" s="634"/>
      <c r="AU17" s="634"/>
      <c r="AV17" s="634"/>
      <c r="AW17" s="634"/>
      <c r="AX17" s="634"/>
      <c r="AY17" s="634"/>
      <c r="AZ17" s="634"/>
      <c r="BA17" s="634"/>
      <c r="BB17" s="634"/>
      <c r="BC17" s="634"/>
      <c r="BD17" s="634"/>
      <c r="BE17" s="634"/>
      <c r="BF17" s="635"/>
      <c r="BG17" s="636" t="s">
        <v>133</v>
      </c>
      <c r="BH17" s="637"/>
      <c r="BI17" s="637"/>
      <c r="BJ17" s="637"/>
      <c r="BK17" s="637"/>
      <c r="BL17" s="637"/>
      <c r="BM17" s="637"/>
      <c r="BN17" s="638"/>
      <c r="BO17" s="639" t="s">
        <v>242</v>
      </c>
      <c r="BP17" s="639"/>
      <c r="BQ17" s="639"/>
      <c r="BR17" s="639"/>
      <c r="BS17" s="640" t="s">
        <v>133</v>
      </c>
      <c r="BT17" s="640"/>
      <c r="BU17" s="640"/>
      <c r="BV17" s="640"/>
      <c r="BW17" s="640"/>
      <c r="BX17" s="640"/>
      <c r="BY17" s="640"/>
      <c r="BZ17" s="640"/>
      <c r="CA17" s="640"/>
      <c r="CB17" s="644"/>
      <c r="CD17" s="633" t="s">
        <v>276</v>
      </c>
      <c r="CE17" s="634"/>
      <c r="CF17" s="634"/>
      <c r="CG17" s="634"/>
      <c r="CH17" s="634"/>
      <c r="CI17" s="634"/>
      <c r="CJ17" s="634"/>
      <c r="CK17" s="634"/>
      <c r="CL17" s="634"/>
      <c r="CM17" s="634"/>
      <c r="CN17" s="634"/>
      <c r="CO17" s="634"/>
      <c r="CP17" s="634"/>
      <c r="CQ17" s="635"/>
      <c r="CR17" s="636">
        <v>1308864</v>
      </c>
      <c r="CS17" s="637"/>
      <c r="CT17" s="637"/>
      <c r="CU17" s="637"/>
      <c r="CV17" s="637"/>
      <c r="CW17" s="637"/>
      <c r="CX17" s="637"/>
      <c r="CY17" s="638"/>
      <c r="CZ17" s="639">
        <v>9.4</v>
      </c>
      <c r="DA17" s="639"/>
      <c r="DB17" s="639"/>
      <c r="DC17" s="639"/>
      <c r="DD17" s="645" t="s">
        <v>133</v>
      </c>
      <c r="DE17" s="637"/>
      <c r="DF17" s="637"/>
      <c r="DG17" s="637"/>
      <c r="DH17" s="637"/>
      <c r="DI17" s="637"/>
      <c r="DJ17" s="637"/>
      <c r="DK17" s="637"/>
      <c r="DL17" s="637"/>
      <c r="DM17" s="637"/>
      <c r="DN17" s="637"/>
      <c r="DO17" s="637"/>
      <c r="DP17" s="638"/>
      <c r="DQ17" s="645">
        <v>1282232</v>
      </c>
      <c r="DR17" s="637"/>
      <c r="DS17" s="637"/>
      <c r="DT17" s="637"/>
      <c r="DU17" s="637"/>
      <c r="DV17" s="637"/>
      <c r="DW17" s="637"/>
      <c r="DX17" s="637"/>
      <c r="DY17" s="637"/>
      <c r="DZ17" s="637"/>
      <c r="EA17" s="637"/>
      <c r="EB17" s="637"/>
      <c r="EC17" s="646"/>
    </row>
    <row r="18" spans="2:133" ht="11.25" customHeight="1">
      <c r="B18" s="633" t="s">
        <v>277</v>
      </c>
      <c r="C18" s="634"/>
      <c r="D18" s="634"/>
      <c r="E18" s="634"/>
      <c r="F18" s="634"/>
      <c r="G18" s="634"/>
      <c r="H18" s="634"/>
      <c r="I18" s="634"/>
      <c r="J18" s="634"/>
      <c r="K18" s="634"/>
      <c r="L18" s="634"/>
      <c r="M18" s="634"/>
      <c r="N18" s="634"/>
      <c r="O18" s="634"/>
      <c r="P18" s="634"/>
      <c r="Q18" s="635"/>
      <c r="R18" s="636">
        <v>4135</v>
      </c>
      <c r="S18" s="637"/>
      <c r="T18" s="637"/>
      <c r="U18" s="637"/>
      <c r="V18" s="637"/>
      <c r="W18" s="637"/>
      <c r="X18" s="637"/>
      <c r="Y18" s="638"/>
      <c r="Z18" s="639">
        <v>0</v>
      </c>
      <c r="AA18" s="639"/>
      <c r="AB18" s="639"/>
      <c r="AC18" s="639"/>
      <c r="AD18" s="640">
        <v>4135</v>
      </c>
      <c r="AE18" s="640"/>
      <c r="AF18" s="640"/>
      <c r="AG18" s="640"/>
      <c r="AH18" s="640"/>
      <c r="AI18" s="640"/>
      <c r="AJ18" s="640"/>
      <c r="AK18" s="640"/>
      <c r="AL18" s="641">
        <v>0.1</v>
      </c>
      <c r="AM18" s="642"/>
      <c r="AN18" s="642"/>
      <c r="AO18" s="643"/>
      <c r="AP18" s="633" t="s">
        <v>278</v>
      </c>
      <c r="AQ18" s="634"/>
      <c r="AR18" s="634"/>
      <c r="AS18" s="634"/>
      <c r="AT18" s="634"/>
      <c r="AU18" s="634"/>
      <c r="AV18" s="634"/>
      <c r="AW18" s="634"/>
      <c r="AX18" s="634"/>
      <c r="AY18" s="634"/>
      <c r="AZ18" s="634"/>
      <c r="BA18" s="634"/>
      <c r="BB18" s="634"/>
      <c r="BC18" s="634"/>
      <c r="BD18" s="634"/>
      <c r="BE18" s="634"/>
      <c r="BF18" s="635"/>
      <c r="BG18" s="636" t="s">
        <v>242</v>
      </c>
      <c r="BH18" s="637"/>
      <c r="BI18" s="637"/>
      <c r="BJ18" s="637"/>
      <c r="BK18" s="637"/>
      <c r="BL18" s="637"/>
      <c r="BM18" s="637"/>
      <c r="BN18" s="638"/>
      <c r="BO18" s="639" t="s">
        <v>133</v>
      </c>
      <c r="BP18" s="639"/>
      <c r="BQ18" s="639"/>
      <c r="BR18" s="639"/>
      <c r="BS18" s="640" t="s">
        <v>133</v>
      </c>
      <c r="BT18" s="640"/>
      <c r="BU18" s="640"/>
      <c r="BV18" s="640"/>
      <c r="BW18" s="640"/>
      <c r="BX18" s="640"/>
      <c r="BY18" s="640"/>
      <c r="BZ18" s="640"/>
      <c r="CA18" s="640"/>
      <c r="CB18" s="644"/>
      <c r="CD18" s="633" t="s">
        <v>279</v>
      </c>
      <c r="CE18" s="634"/>
      <c r="CF18" s="634"/>
      <c r="CG18" s="634"/>
      <c r="CH18" s="634"/>
      <c r="CI18" s="634"/>
      <c r="CJ18" s="634"/>
      <c r="CK18" s="634"/>
      <c r="CL18" s="634"/>
      <c r="CM18" s="634"/>
      <c r="CN18" s="634"/>
      <c r="CO18" s="634"/>
      <c r="CP18" s="634"/>
      <c r="CQ18" s="635"/>
      <c r="CR18" s="636">
        <v>22032</v>
      </c>
      <c r="CS18" s="637"/>
      <c r="CT18" s="637"/>
      <c r="CU18" s="637"/>
      <c r="CV18" s="637"/>
      <c r="CW18" s="637"/>
      <c r="CX18" s="637"/>
      <c r="CY18" s="638"/>
      <c r="CZ18" s="639">
        <v>0.2</v>
      </c>
      <c r="DA18" s="639"/>
      <c r="DB18" s="639"/>
      <c r="DC18" s="639"/>
      <c r="DD18" s="645" t="s">
        <v>133</v>
      </c>
      <c r="DE18" s="637"/>
      <c r="DF18" s="637"/>
      <c r="DG18" s="637"/>
      <c r="DH18" s="637"/>
      <c r="DI18" s="637"/>
      <c r="DJ18" s="637"/>
      <c r="DK18" s="637"/>
      <c r="DL18" s="637"/>
      <c r="DM18" s="637"/>
      <c r="DN18" s="637"/>
      <c r="DO18" s="637"/>
      <c r="DP18" s="638"/>
      <c r="DQ18" s="645">
        <v>20732</v>
      </c>
      <c r="DR18" s="637"/>
      <c r="DS18" s="637"/>
      <c r="DT18" s="637"/>
      <c r="DU18" s="637"/>
      <c r="DV18" s="637"/>
      <c r="DW18" s="637"/>
      <c r="DX18" s="637"/>
      <c r="DY18" s="637"/>
      <c r="DZ18" s="637"/>
      <c r="EA18" s="637"/>
      <c r="EB18" s="637"/>
      <c r="EC18" s="646"/>
    </row>
    <row r="19" spans="2:133" ht="11.25" customHeight="1">
      <c r="B19" s="633" t="s">
        <v>280</v>
      </c>
      <c r="C19" s="634"/>
      <c r="D19" s="634"/>
      <c r="E19" s="634"/>
      <c r="F19" s="634"/>
      <c r="G19" s="634"/>
      <c r="H19" s="634"/>
      <c r="I19" s="634"/>
      <c r="J19" s="634"/>
      <c r="K19" s="634"/>
      <c r="L19" s="634"/>
      <c r="M19" s="634"/>
      <c r="N19" s="634"/>
      <c r="O19" s="634"/>
      <c r="P19" s="634"/>
      <c r="Q19" s="635"/>
      <c r="R19" s="636">
        <v>4135</v>
      </c>
      <c r="S19" s="637"/>
      <c r="T19" s="637"/>
      <c r="U19" s="637"/>
      <c r="V19" s="637"/>
      <c r="W19" s="637"/>
      <c r="X19" s="637"/>
      <c r="Y19" s="638"/>
      <c r="Z19" s="639">
        <v>0</v>
      </c>
      <c r="AA19" s="639"/>
      <c r="AB19" s="639"/>
      <c r="AC19" s="639"/>
      <c r="AD19" s="640">
        <v>4135</v>
      </c>
      <c r="AE19" s="640"/>
      <c r="AF19" s="640"/>
      <c r="AG19" s="640"/>
      <c r="AH19" s="640"/>
      <c r="AI19" s="640"/>
      <c r="AJ19" s="640"/>
      <c r="AK19" s="640"/>
      <c r="AL19" s="641">
        <v>0.1</v>
      </c>
      <c r="AM19" s="642"/>
      <c r="AN19" s="642"/>
      <c r="AO19" s="643"/>
      <c r="AP19" s="633" t="s">
        <v>281</v>
      </c>
      <c r="AQ19" s="634"/>
      <c r="AR19" s="634"/>
      <c r="AS19" s="634"/>
      <c r="AT19" s="634"/>
      <c r="AU19" s="634"/>
      <c r="AV19" s="634"/>
      <c r="AW19" s="634"/>
      <c r="AX19" s="634"/>
      <c r="AY19" s="634"/>
      <c r="AZ19" s="634"/>
      <c r="BA19" s="634"/>
      <c r="BB19" s="634"/>
      <c r="BC19" s="634"/>
      <c r="BD19" s="634"/>
      <c r="BE19" s="634"/>
      <c r="BF19" s="635"/>
      <c r="BG19" s="636">
        <v>5707</v>
      </c>
      <c r="BH19" s="637"/>
      <c r="BI19" s="637"/>
      <c r="BJ19" s="637"/>
      <c r="BK19" s="637"/>
      <c r="BL19" s="637"/>
      <c r="BM19" s="637"/>
      <c r="BN19" s="638"/>
      <c r="BO19" s="639">
        <v>0.4</v>
      </c>
      <c r="BP19" s="639"/>
      <c r="BQ19" s="639"/>
      <c r="BR19" s="639"/>
      <c r="BS19" s="640" t="s">
        <v>242</v>
      </c>
      <c r="BT19" s="640"/>
      <c r="BU19" s="640"/>
      <c r="BV19" s="640"/>
      <c r="BW19" s="640"/>
      <c r="BX19" s="640"/>
      <c r="BY19" s="640"/>
      <c r="BZ19" s="640"/>
      <c r="CA19" s="640"/>
      <c r="CB19" s="644"/>
      <c r="CD19" s="633" t="s">
        <v>282</v>
      </c>
      <c r="CE19" s="634"/>
      <c r="CF19" s="634"/>
      <c r="CG19" s="634"/>
      <c r="CH19" s="634"/>
      <c r="CI19" s="634"/>
      <c r="CJ19" s="634"/>
      <c r="CK19" s="634"/>
      <c r="CL19" s="634"/>
      <c r="CM19" s="634"/>
      <c r="CN19" s="634"/>
      <c r="CO19" s="634"/>
      <c r="CP19" s="634"/>
      <c r="CQ19" s="635"/>
      <c r="CR19" s="636" t="s">
        <v>133</v>
      </c>
      <c r="CS19" s="637"/>
      <c r="CT19" s="637"/>
      <c r="CU19" s="637"/>
      <c r="CV19" s="637"/>
      <c r="CW19" s="637"/>
      <c r="CX19" s="637"/>
      <c r="CY19" s="638"/>
      <c r="CZ19" s="639" t="s">
        <v>133</v>
      </c>
      <c r="DA19" s="639"/>
      <c r="DB19" s="639"/>
      <c r="DC19" s="639"/>
      <c r="DD19" s="645" t="s">
        <v>242</v>
      </c>
      <c r="DE19" s="637"/>
      <c r="DF19" s="637"/>
      <c r="DG19" s="637"/>
      <c r="DH19" s="637"/>
      <c r="DI19" s="637"/>
      <c r="DJ19" s="637"/>
      <c r="DK19" s="637"/>
      <c r="DL19" s="637"/>
      <c r="DM19" s="637"/>
      <c r="DN19" s="637"/>
      <c r="DO19" s="637"/>
      <c r="DP19" s="638"/>
      <c r="DQ19" s="645" t="s">
        <v>133</v>
      </c>
      <c r="DR19" s="637"/>
      <c r="DS19" s="637"/>
      <c r="DT19" s="637"/>
      <c r="DU19" s="637"/>
      <c r="DV19" s="637"/>
      <c r="DW19" s="637"/>
      <c r="DX19" s="637"/>
      <c r="DY19" s="637"/>
      <c r="DZ19" s="637"/>
      <c r="EA19" s="637"/>
      <c r="EB19" s="637"/>
      <c r="EC19" s="646"/>
    </row>
    <row r="20" spans="2:133" ht="11.25" customHeight="1">
      <c r="B20" s="649" t="s">
        <v>283</v>
      </c>
      <c r="C20" s="650"/>
      <c r="D20" s="650"/>
      <c r="E20" s="650"/>
      <c r="F20" s="650"/>
      <c r="G20" s="650"/>
      <c r="H20" s="650"/>
      <c r="I20" s="650"/>
      <c r="J20" s="650"/>
      <c r="K20" s="650"/>
      <c r="L20" s="650"/>
      <c r="M20" s="650"/>
      <c r="N20" s="650"/>
      <c r="O20" s="650"/>
      <c r="P20" s="650"/>
      <c r="Q20" s="651"/>
      <c r="R20" s="636" t="s">
        <v>242</v>
      </c>
      <c r="S20" s="637"/>
      <c r="T20" s="637"/>
      <c r="U20" s="637"/>
      <c r="V20" s="637"/>
      <c r="W20" s="637"/>
      <c r="X20" s="637"/>
      <c r="Y20" s="638"/>
      <c r="Z20" s="639" t="s">
        <v>133</v>
      </c>
      <c r="AA20" s="639"/>
      <c r="AB20" s="639"/>
      <c r="AC20" s="639"/>
      <c r="AD20" s="640" t="s">
        <v>133</v>
      </c>
      <c r="AE20" s="640"/>
      <c r="AF20" s="640"/>
      <c r="AG20" s="640"/>
      <c r="AH20" s="640"/>
      <c r="AI20" s="640"/>
      <c r="AJ20" s="640"/>
      <c r="AK20" s="640"/>
      <c r="AL20" s="641" t="s">
        <v>133</v>
      </c>
      <c r="AM20" s="642"/>
      <c r="AN20" s="642"/>
      <c r="AO20" s="643"/>
      <c r="AP20" s="633" t="s">
        <v>284</v>
      </c>
      <c r="AQ20" s="634"/>
      <c r="AR20" s="634"/>
      <c r="AS20" s="634"/>
      <c r="AT20" s="634"/>
      <c r="AU20" s="634"/>
      <c r="AV20" s="634"/>
      <c r="AW20" s="634"/>
      <c r="AX20" s="634"/>
      <c r="AY20" s="634"/>
      <c r="AZ20" s="634"/>
      <c r="BA20" s="634"/>
      <c r="BB20" s="634"/>
      <c r="BC20" s="634"/>
      <c r="BD20" s="634"/>
      <c r="BE20" s="634"/>
      <c r="BF20" s="635"/>
      <c r="BG20" s="636">
        <v>5707</v>
      </c>
      <c r="BH20" s="637"/>
      <c r="BI20" s="637"/>
      <c r="BJ20" s="637"/>
      <c r="BK20" s="637"/>
      <c r="BL20" s="637"/>
      <c r="BM20" s="637"/>
      <c r="BN20" s="638"/>
      <c r="BO20" s="639">
        <v>0.4</v>
      </c>
      <c r="BP20" s="639"/>
      <c r="BQ20" s="639"/>
      <c r="BR20" s="639"/>
      <c r="BS20" s="640" t="s">
        <v>133</v>
      </c>
      <c r="BT20" s="640"/>
      <c r="BU20" s="640"/>
      <c r="BV20" s="640"/>
      <c r="BW20" s="640"/>
      <c r="BX20" s="640"/>
      <c r="BY20" s="640"/>
      <c r="BZ20" s="640"/>
      <c r="CA20" s="640"/>
      <c r="CB20" s="644"/>
      <c r="CD20" s="633" t="s">
        <v>285</v>
      </c>
      <c r="CE20" s="634"/>
      <c r="CF20" s="634"/>
      <c r="CG20" s="634"/>
      <c r="CH20" s="634"/>
      <c r="CI20" s="634"/>
      <c r="CJ20" s="634"/>
      <c r="CK20" s="634"/>
      <c r="CL20" s="634"/>
      <c r="CM20" s="634"/>
      <c r="CN20" s="634"/>
      <c r="CO20" s="634"/>
      <c r="CP20" s="634"/>
      <c r="CQ20" s="635"/>
      <c r="CR20" s="636">
        <v>13953846</v>
      </c>
      <c r="CS20" s="637"/>
      <c r="CT20" s="637"/>
      <c r="CU20" s="637"/>
      <c r="CV20" s="637"/>
      <c r="CW20" s="637"/>
      <c r="CX20" s="637"/>
      <c r="CY20" s="638"/>
      <c r="CZ20" s="639">
        <v>100</v>
      </c>
      <c r="DA20" s="639"/>
      <c r="DB20" s="639"/>
      <c r="DC20" s="639"/>
      <c r="DD20" s="645">
        <v>2826201</v>
      </c>
      <c r="DE20" s="637"/>
      <c r="DF20" s="637"/>
      <c r="DG20" s="637"/>
      <c r="DH20" s="637"/>
      <c r="DI20" s="637"/>
      <c r="DJ20" s="637"/>
      <c r="DK20" s="637"/>
      <c r="DL20" s="637"/>
      <c r="DM20" s="637"/>
      <c r="DN20" s="637"/>
      <c r="DO20" s="637"/>
      <c r="DP20" s="638"/>
      <c r="DQ20" s="645">
        <v>7231055</v>
      </c>
      <c r="DR20" s="637"/>
      <c r="DS20" s="637"/>
      <c r="DT20" s="637"/>
      <c r="DU20" s="637"/>
      <c r="DV20" s="637"/>
      <c r="DW20" s="637"/>
      <c r="DX20" s="637"/>
      <c r="DY20" s="637"/>
      <c r="DZ20" s="637"/>
      <c r="EA20" s="637"/>
      <c r="EB20" s="637"/>
      <c r="EC20" s="646"/>
    </row>
    <row r="21" spans="2:133" ht="11.25" customHeight="1">
      <c r="B21" s="633" t="s">
        <v>286</v>
      </c>
      <c r="C21" s="634"/>
      <c r="D21" s="634"/>
      <c r="E21" s="634"/>
      <c r="F21" s="634"/>
      <c r="G21" s="634"/>
      <c r="H21" s="634"/>
      <c r="I21" s="634"/>
      <c r="J21" s="634"/>
      <c r="K21" s="634"/>
      <c r="L21" s="634"/>
      <c r="M21" s="634"/>
      <c r="N21" s="634"/>
      <c r="O21" s="634"/>
      <c r="P21" s="634"/>
      <c r="Q21" s="635"/>
      <c r="R21" s="636">
        <v>4937227</v>
      </c>
      <c r="S21" s="637"/>
      <c r="T21" s="637"/>
      <c r="U21" s="637"/>
      <c r="V21" s="637"/>
      <c r="W21" s="637"/>
      <c r="X21" s="637"/>
      <c r="Y21" s="638"/>
      <c r="Z21" s="639">
        <v>33.799999999999997</v>
      </c>
      <c r="AA21" s="639"/>
      <c r="AB21" s="639"/>
      <c r="AC21" s="639"/>
      <c r="AD21" s="640">
        <v>4511570</v>
      </c>
      <c r="AE21" s="640"/>
      <c r="AF21" s="640"/>
      <c r="AG21" s="640"/>
      <c r="AH21" s="640"/>
      <c r="AI21" s="640"/>
      <c r="AJ21" s="640"/>
      <c r="AK21" s="640"/>
      <c r="AL21" s="641">
        <v>71.2</v>
      </c>
      <c r="AM21" s="642"/>
      <c r="AN21" s="642"/>
      <c r="AO21" s="643"/>
      <c r="AP21" s="633" t="s">
        <v>287</v>
      </c>
      <c r="AQ21" s="652"/>
      <c r="AR21" s="652"/>
      <c r="AS21" s="652"/>
      <c r="AT21" s="652"/>
      <c r="AU21" s="652"/>
      <c r="AV21" s="652"/>
      <c r="AW21" s="652"/>
      <c r="AX21" s="652"/>
      <c r="AY21" s="652"/>
      <c r="AZ21" s="652"/>
      <c r="BA21" s="652"/>
      <c r="BB21" s="652"/>
      <c r="BC21" s="652"/>
      <c r="BD21" s="652"/>
      <c r="BE21" s="652"/>
      <c r="BF21" s="653"/>
      <c r="BG21" s="636">
        <v>5707</v>
      </c>
      <c r="BH21" s="637"/>
      <c r="BI21" s="637"/>
      <c r="BJ21" s="637"/>
      <c r="BK21" s="637"/>
      <c r="BL21" s="637"/>
      <c r="BM21" s="637"/>
      <c r="BN21" s="638"/>
      <c r="BO21" s="639">
        <v>0.4</v>
      </c>
      <c r="BP21" s="639"/>
      <c r="BQ21" s="639"/>
      <c r="BR21" s="639"/>
      <c r="BS21" s="640" t="s">
        <v>133</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c r="B22" s="633" t="s">
        <v>288</v>
      </c>
      <c r="C22" s="634"/>
      <c r="D22" s="634"/>
      <c r="E22" s="634"/>
      <c r="F22" s="634"/>
      <c r="G22" s="634"/>
      <c r="H22" s="634"/>
      <c r="I22" s="634"/>
      <c r="J22" s="634"/>
      <c r="K22" s="634"/>
      <c r="L22" s="634"/>
      <c r="M22" s="634"/>
      <c r="N22" s="634"/>
      <c r="O22" s="634"/>
      <c r="P22" s="634"/>
      <c r="Q22" s="635"/>
      <c r="R22" s="636">
        <v>4511570</v>
      </c>
      <c r="S22" s="637"/>
      <c r="T22" s="637"/>
      <c r="U22" s="637"/>
      <c r="V22" s="637"/>
      <c r="W22" s="637"/>
      <c r="X22" s="637"/>
      <c r="Y22" s="638"/>
      <c r="Z22" s="639">
        <v>30.9</v>
      </c>
      <c r="AA22" s="639"/>
      <c r="AB22" s="639"/>
      <c r="AC22" s="639"/>
      <c r="AD22" s="640">
        <v>4511570</v>
      </c>
      <c r="AE22" s="640"/>
      <c r="AF22" s="640"/>
      <c r="AG22" s="640"/>
      <c r="AH22" s="640"/>
      <c r="AI22" s="640"/>
      <c r="AJ22" s="640"/>
      <c r="AK22" s="640"/>
      <c r="AL22" s="641">
        <v>71.2</v>
      </c>
      <c r="AM22" s="642"/>
      <c r="AN22" s="642"/>
      <c r="AO22" s="643"/>
      <c r="AP22" s="633" t="s">
        <v>289</v>
      </c>
      <c r="AQ22" s="652"/>
      <c r="AR22" s="652"/>
      <c r="AS22" s="652"/>
      <c r="AT22" s="652"/>
      <c r="AU22" s="652"/>
      <c r="AV22" s="652"/>
      <c r="AW22" s="652"/>
      <c r="AX22" s="652"/>
      <c r="AY22" s="652"/>
      <c r="AZ22" s="652"/>
      <c r="BA22" s="652"/>
      <c r="BB22" s="652"/>
      <c r="BC22" s="652"/>
      <c r="BD22" s="652"/>
      <c r="BE22" s="652"/>
      <c r="BF22" s="653"/>
      <c r="BG22" s="636" t="s">
        <v>133</v>
      </c>
      <c r="BH22" s="637"/>
      <c r="BI22" s="637"/>
      <c r="BJ22" s="637"/>
      <c r="BK22" s="637"/>
      <c r="BL22" s="637"/>
      <c r="BM22" s="637"/>
      <c r="BN22" s="638"/>
      <c r="BO22" s="639" t="s">
        <v>242</v>
      </c>
      <c r="BP22" s="639"/>
      <c r="BQ22" s="639"/>
      <c r="BR22" s="639"/>
      <c r="BS22" s="640" t="s">
        <v>242</v>
      </c>
      <c r="BT22" s="640"/>
      <c r="BU22" s="640"/>
      <c r="BV22" s="640"/>
      <c r="BW22" s="640"/>
      <c r="BX22" s="640"/>
      <c r="BY22" s="640"/>
      <c r="BZ22" s="640"/>
      <c r="CA22" s="640"/>
      <c r="CB22" s="644"/>
      <c r="CD22" s="618" t="s">
        <v>290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c r="B23" s="633" t="s">
        <v>291</v>
      </c>
      <c r="C23" s="634"/>
      <c r="D23" s="634"/>
      <c r="E23" s="634"/>
      <c r="F23" s="634"/>
      <c r="G23" s="634"/>
      <c r="H23" s="634"/>
      <c r="I23" s="634"/>
      <c r="J23" s="634"/>
      <c r="K23" s="634"/>
      <c r="L23" s="634"/>
      <c r="M23" s="634"/>
      <c r="N23" s="634"/>
      <c r="O23" s="634"/>
      <c r="P23" s="634"/>
      <c r="Q23" s="635"/>
      <c r="R23" s="636">
        <v>425657</v>
      </c>
      <c r="S23" s="637"/>
      <c r="T23" s="637"/>
      <c r="U23" s="637"/>
      <c r="V23" s="637"/>
      <c r="W23" s="637"/>
      <c r="X23" s="637"/>
      <c r="Y23" s="638"/>
      <c r="Z23" s="639">
        <v>2.9</v>
      </c>
      <c r="AA23" s="639"/>
      <c r="AB23" s="639"/>
      <c r="AC23" s="639"/>
      <c r="AD23" s="640" t="s">
        <v>242</v>
      </c>
      <c r="AE23" s="640"/>
      <c r="AF23" s="640"/>
      <c r="AG23" s="640"/>
      <c r="AH23" s="640"/>
      <c r="AI23" s="640"/>
      <c r="AJ23" s="640"/>
      <c r="AK23" s="640"/>
      <c r="AL23" s="641" t="s">
        <v>242</v>
      </c>
      <c r="AM23" s="642"/>
      <c r="AN23" s="642"/>
      <c r="AO23" s="643"/>
      <c r="AP23" s="633" t="s">
        <v>292</v>
      </c>
      <c r="AQ23" s="652"/>
      <c r="AR23" s="652"/>
      <c r="AS23" s="652"/>
      <c r="AT23" s="652"/>
      <c r="AU23" s="652"/>
      <c r="AV23" s="652"/>
      <c r="AW23" s="652"/>
      <c r="AX23" s="652"/>
      <c r="AY23" s="652"/>
      <c r="AZ23" s="652"/>
      <c r="BA23" s="652"/>
      <c r="BB23" s="652"/>
      <c r="BC23" s="652"/>
      <c r="BD23" s="652"/>
      <c r="BE23" s="652"/>
      <c r="BF23" s="653"/>
      <c r="BG23" s="636" t="s">
        <v>242</v>
      </c>
      <c r="BH23" s="637"/>
      <c r="BI23" s="637"/>
      <c r="BJ23" s="637"/>
      <c r="BK23" s="637"/>
      <c r="BL23" s="637"/>
      <c r="BM23" s="637"/>
      <c r="BN23" s="638"/>
      <c r="BO23" s="639" t="s">
        <v>242</v>
      </c>
      <c r="BP23" s="639"/>
      <c r="BQ23" s="639"/>
      <c r="BR23" s="639"/>
      <c r="BS23" s="640" t="s">
        <v>236</v>
      </c>
      <c r="BT23" s="640"/>
      <c r="BU23" s="640"/>
      <c r="BV23" s="640"/>
      <c r="BW23" s="640"/>
      <c r="BX23" s="640"/>
      <c r="BY23" s="640"/>
      <c r="BZ23" s="640"/>
      <c r="CA23" s="640"/>
      <c r="CB23" s="644"/>
      <c r="CD23" s="618" t="s">
        <v>230</v>
      </c>
      <c r="CE23" s="619"/>
      <c r="CF23" s="619"/>
      <c r="CG23" s="619"/>
      <c r="CH23" s="619"/>
      <c r="CI23" s="619"/>
      <c r="CJ23" s="619"/>
      <c r="CK23" s="619"/>
      <c r="CL23" s="619"/>
      <c r="CM23" s="619"/>
      <c r="CN23" s="619"/>
      <c r="CO23" s="619"/>
      <c r="CP23" s="619"/>
      <c r="CQ23" s="620"/>
      <c r="CR23" s="618" t="s">
        <v>293</v>
      </c>
      <c r="CS23" s="619"/>
      <c r="CT23" s="619"/>
      <c r="CU23" s="619"/>
      <c r="CV23" s="619"/>
      <c r="CW23" s="619"/>
      <c r="CX23" s="619"/>
      <c r="CY23" s="620"/>
      <c r="CZ23" s="618" t="s">
        <v>294</v>
      </c>
      <c r="DA23" s="619"/>
      <c r="DB23" s="619"/>
      <c r="DC23" s="620"/>
      <c r="DD23" s="618" t="s">
        <v>295</v>
      </c>
      <c r="DE23" s="619"/>
      <c r="DF23" s="619"/>
      <c r="DG23" s="619"/>
      <c r="DH23" s="619"/>
      <c r="DI23" s="619"/>
      <c r="DJ23" s="619"/>
      <c r="DK23" s="620"/>
      <c r="DL23" s="663" t="s">
        <v>296</v>
      </c>
      <c r="DM23" s="664"/>
      <c r="DN23" s="664"/>
      <c r="DO23" s="664"/>
      <c r="DP23" s="664"/>
      <c r="DQ23" s="664"/>
      <c r="DR23" s="664"/>
      <c r="DS23" s="664"/>
      <c r="DT23" s="664"/>
      <c r="DU23" s="664"/>
      <c r="DV23" s="665"/>
      <c r="DW23" s="618" t="s">
        <v>297</v>
      </c>
      <c r="DX23" s="619"/>
      <c r="DY23" s="619"/>
      <c r="DZ23" s="619"/>
      <c r="EA23" s="619"/>
      <c r="EB23" s="619"/>
      <c r="EC23" s="620"/>
    </row>
    <row r="24" spans="2:133" ht="11.25" customHeight="1">
      <c r="B24" s="633" t="s">
        <v>298</v>
      </c>
      <c r="C24" s="634"/>
      <c r="D24" s="634"/>
      <c r="E24" s="634"/>
      <c r="F24" s="634"/>
      <c r="G24" s="634"/>
      <c r="H24" s="634"/>
      <c r="I24" s="634"/>
      <c r="J24" s="634"/>
      <c r="K24" s="634"/>
      <c r="L24" s="634"/>
      <c r="M24" s="634"/>
      <c r="N24" s="634"/>
      <c r="O24" s="634"/>
      <c r="P24" s="634"/>
      <c r="Q24" s="635"/>
      <c r="R24" s="636" t="s">
        <v>236</v>
      </c>
      <c r="S24" s="637"/>
      <c r="T24" s="637"/>
      <c r="U24" s="637"/>
      <c r="V24" s="637"/>
      <c r="W24" s="637"/>
      <c r="X24" s="637"/>
      <c r="Y24" s="638"/>
      <c r="Z24" s="639" t="s">
        <v>133</v>
      </c>
      <c r="AA24" s="639"/>
      <c r="AB24" s="639"/>
      <c r="AC24" s="639"/>
      <c r="AD24" s="640" t="s">
        <v>133</v>
      </c>
      <c r="AE24" s="640"/>
      <c r="AF24" s="640"/>
      <c r="AG24" s="640"/>
      <c r="AH24" s="640"/>
      <c r="AI24" s="640"/>
      <c r="AJ24" s="640"/>
      <c r="AK24" s="640"/>
      <c r="AL24" s="641" t="s">
        <v>133</v>
      </c>
      <c r="AM24" s="642"/>
      <c r="AN24" s="642"/>
      <c r="AO24" s="643"/>
      <c r="AP24" s="633" t="s">
        <v>299</v>
      </c>
      <c r="AQ24" s="652"/>
      <c r="AR24" s="652"/>
      <c r="AS24" s="652"/>
      <c r="AT24" s="652"/>
      <c r="AU24" s="652"/>
      <c r="AV24" s="652"/>
      <c r="AW24" s="652"/>
      <c r="AX24" s="652"/>
      <c r="AY24" s="652"/>
      <c r="AZ24" s="652"/>
      <c r="BA24" s="652"/>
      <c r="BB24" s="652"/>
      <c r="BC24" s="652"/>
      <c r="BD24" s="652"/>
      <c r="BE24" s="652"/>
      <c r="BF24" s="653"/>
      <c r="BG24" s="636" t="s">
        <v>133</v>
      </c>
      <c r="BH24" s="637"/>
      <c r="BI24" s="637"/>
      <c r="BJ24" s="637"/>
      <c r="BK24" s="637"/>
      <c r="BL24" s="637"/>
      <c r="BM24" s="637"/>
      <c r="BN24" s="638"/>
      <c r="BO24" s="639" t="s">
        <v>236</v>
      </c>
      <c r="BP24" s="639"/>
      <c r="BQ24" s="639"/>
      <c r="BR24" s="639"/>
      <c r="BS24" s="640" t="s">
        <v>242</v>
      </c>
      <c r="BT24" s="640"/>
      <c r="BU24" s="640"/>
      <c r="BV24" s="640"/>
      <c r="BW24" s="640"/>
      <c r="BX24" s="640"/>
      <c r="BY24" s="640"/>
      <c r="BZ24" s="640"/>
      <c r="CA24" s="640"/>
      <c r="CB24" s="644"/>
      <c r="CD24" s="622" t="s">
        <v>300</v>
      </c>
      <c r="CE24" s="623"/>
      <c r="CF24" s="623"/>
      <c r="CG24" s="623"/>
      <c r="CH24" s="623"/>
      <c r="CI24" s="623"/>
      <c r="CJ24" s="623"/>
      <c r="CK24" s="623"/>
      <c r="CL24" s="623"/>
      <c r="CM24" s="623"/>
      <c r="CN24" s="623"/>
      <c r="CO24" s="623"/>
      <c r="CP24" s="623"/>
      <c r="CQ24" s="624"/>
      <c r="CR24" s="625">
        <v>4855726</v>
      </c>
      <c r="CS24" s="626"/>
      <c r="CT24" s="626"/>
      <c r="CU24" s="626"/>
      <c r="CV24" s="626"/>
      <c r="CW24" s="626"/>
      <c r="CX24" s="626"/>
      <c r="CY24" s="627"/>
      <c r="CZ24" s="630">
        <v>34.799999999999997</v>
      </c>
      <c r="DA24" s="631"/>
      <c r="DB24" s="631"/>
      <c r="DC24" s="647"/>
      <c r="DD24" s="671">
        <v>3263620</v>
      </c>
      <c r="DE24" s="626"/>
      <c r="DF24" s="626"/>
      <c r="DG24" s="626"/>
      <c r="DH24" s="626"/>
      <c r="DI24" s="626"/>
      <c r="DJ24" s="626"/>
      <c r="DK24" s="627"/>
      <c r="DL24" s="671">
        <v>3262885</v>
      </c>
      <c r="DM24" s="626"/>
      <c r="DN24" s="626"/>
      <c r="DO24" s="626"/>
      <c r="DP24" s="626"/>
      <c r="DQ24" s="626"/>
      <c r="DR24" s="626"/>
      <c r="DS24" s="626"/>
      <c r="DT24" s="626"/>
      <c r="DU24" s="626"/>
      <c r="DV24" s="627"/>
      <c r="DW24" s="630">
        <v>51</v>
      </c>
      <c r="DX24" s="631"/>
      <c r="DY24" s="631"/>
      <c r="DZ24" s="631"/>
      <c r="EA24" s="631"/>
      <c r="EB24" s="631"/>
      <c r="EC24" s="632"/>
    </row>
    <row r="25" spans="2:133" ht="11.25" customHeight="1">
      <c r="B25" s="633" t="s">
        <v>301</v>
      </c>
      <c r="C25" s="634"/>
      <c r="D25" s="634"/>
      <c r="E25" s="634"/>
      <c r="F25" s="634"/>
      <c r="G25" s="634"/>
      <c r="H25" s="634"/>
      <c r="I25" s="634"/>
      <c r="J25" s="634"/>
      <c r="K25" s="634"/>
      <c r="L25" s="634"/>
      <c r="M25" s="634"/>
      <c r="N25" s="634"/>
      <c r="O25" s="634"/>
      <c r="P25" s="634"/>
      <c r="Q25" s="635"/>
      <c r="R25" s="636">
        <v>6661107</v>
      </c>
      <c r="S25" s="637"/>
      <c r="T25" s="637"/>
      <c r="U25" s="637"/>
      <c r="V25" s="637"/>
      <c r="W25" s="637"/>
      <c r="X25" s="637"/>
      <c r="Y25" s="638"/>
      <c r="Z25" s="639">
        <v>45.6</v>
      </c>
      <c r="AA25" s="639"/>
      <c r="AB25" s="639"/>
      <c r="AC25" s="639"/>
      <c r="AD25" s="640">
        <v>6235450</v>
      </c>
      <c r="AE25" s="640"/>
      <c r="AF25" s="640"/>
      <c r="AG25" s="640"/>
      <c r="AH25" s="640"/>
      <c r="AI25" s="640"/>
      <c r="AJ25" s="640"/>
      <c r="AK25" s="640"/>
      <c r="AL25" s="641">
        <v>98.4</v>
      </c>
      <c r="AM25" s="642"/>
      <c r="AN25" s="642"/>
      <c r="AO25" s="643"/>
      <c r="AP25" s="633" t="s">
        <v>302</v>
      </c>
      <c r="AQ25" s="652"/>
      <c r="AR25" s="652"/>
      <c r="AS25" s="652"/>
      <c r="AT25" s="652"/>
      <c r="AU25" s="652"/>
      <c r="AV25" s="652"/>
      <c r="AW25" s="652"/>
      <c r="AX25" s="652"/>
      <c r="AY25" s="652"/>
      <c r="AZ25" s="652"/>
      <c r="BA25" s="652"/>
      <c r="BB25" s="652"/>
      <c r="BC25" s="652"/>
      <c r="BD25" s="652"/>
      <c r="BE25" s="652"/>
      <c r="BF25" s="653"/>
      <c r="BG25" s="636" t="s">
        <v>242</v>
      </c>
      <c r="BH25" s="637"/>
      <c r="BI25" s="637"/>
      <c r="BJ25" s="637"/>
      <c r="BK25" s="637"/>
      <c r="BL25" s="637"/>
      <c r="BM25" s="637"/>
      <c r="BN25" s="638"/>
      <c r="BO25" s="639" t="s">
        <v>133</v>
      </c>
      <c r="BP25" s="639"/>
      <c r="BQ25" s="639"/>
      <c r="BR25" s="639"/>
      <c r="BS25" s="640" t="s">
        <v>242</v>
      </c>
      <c r="BT25" s="640"/>
      <c r="BU25" s="640"/>
      <c r="BV25" s="640"/>
      <c r="BW25" s="640"/>
      <c r="BX25" s="640"/>
      <c r="BY25" s="640"/>
      <c r="BZ25" s="640"/>
      <c r="CA25" s="640"/>
      <c r="CB25" s="644"/>
      <c r="CD25" s="633" t="s">
        <v>303</v>
      </c>
      <c r="CE25" s="634"/>
      <c r="CF25" s="634"/>
      <c r="CG25" s="634"/>
      <c r="CH25" s="634"/>
      <c r="CI25" s="634"/>
      <c r="CJ25" s="634"/>
      <c r="CK25" s="634"/>
      <c r="CL25" s="634"/>
      <c r="CM25" s="634"/>
      <c r="CN25" s="634"/>
      <c r="CO25" s="634"/>
      <c r="CP25" s="634"/>
      <c r="CQ25" s="635"/>
      <c r="CR25" s="636">
        <v>1633408</v>
      </c>
      <c r="CS25" s="668"/>
      <c r="CT25" s="668"/>
      <c r="CU25" s="668"/>
      <c r="CV25" s="668"/>
      <c r="CW25" s="668"/>
      <c r="CX25" s="668"/>
      <c r="CY25" s="669"/>
      <c r="CZ25" s="641">
        <v>11.7</v>
      </c>
      <c r="DA25" s="666"/>
      <c r="DB25" s="666"/>
      <c r="DC25" s="670"/>
      <c r="DD25" s="645">
        <v>1499503</v>
      </c>
      <c r="DE25" s="668"/>
      <c r="DF25" s="668"/>
      <c r="DG25" s="668"/>
      <c r="DH25" s="668"/>
      <c r="DI25" s="668"/>
      <c r="DJ25" s="668"/>
      <c r="DK25" s="669"/>
      <c r="DL25" s="645">
        <v>1498818</v>
      </c>
      <c r="DM25" s="668"/>
      <c r="DN25" s="668"/>
      <c r="DO25" s="668"/>
      <c r="DP25" s="668"/>
      <c r="DQ25" s="668"/>
      <c r="DR25" s="668"/>
      <c r="DS25" s="668"/>
      <c r="DT25" s="668"/>
      <c r="DU25" s="668"/>
      <c r="DV25" s="669"/>
      <c r="DW25" s="641">
        <v>23.4</v>
      </c>
      <c r="DX25" s="666"/>
      <c r="DY25" s="666"/>
      <c r="DZ25" s="666"/>
      <c r="EA25" s="666"/>
      <c r="EB25" s="666"/>
      <c r="EC25" s="667"/>
    </row>
    <row r="26" spans="2:133" ht="11.25" customHeight="1">
      <c r="B26" s="633" t="s">
        <v>304</v>
      </c>
      <c r="C26" s="634"/>
      <c r="D26" s="634"/>
      <c r="E26" s="634"/>
      <c r="F26" s="634"/>
      <c r="G26" s="634"/>
      <c r="H26" s="634"/>
      <c r="I26" s="634"/>
      <c r="J26" s="634"/>
      <c r="K26" s="634"/>
      <c r="L26" s="634"/>
      <c r="M26" s="634"/>
      <c r="N26" s="634"/>
      <c r="O26" s="634"/>
      <c r="P26" s="634"/>
      <c r="Q26" s="635"/>
      <c r="R26" s="636">
        <v>1024</v>
      </c>
      <c r="S26" s="637"/>
      <c r="T26" s="637"/>
      <c r="U26" s="637"/>
      <c r="V26" s="637"/>
      <c r="W26" s="637"/>
      <c r="X26" s="637"/>
      <c r="Y26" s="638"/>
      <c r="Z26" s="639">
        <v>0</v>
      </c>
      <c r="AA26" s="639"/>
      <c r="AB26" s="639"/>
      <c r="AC26" s="639"/>
      <c r="AD26" s="640">
        <v>1024</v>
      </c>
      <c r="AE26" s="640"/>
      <c r="AF26" s="640"/>
      <c r="AG26" s="640"/>
      <c r="AH26" s="640"/>
      <c r="AI26" s="640"/>
      <c r="AJ26" s="640"/>
      <c r="AK26" s="640"/>
      <c r="AL26" s="641">
        <v>0</v>
      </c>
      <c r="AM26" s="642"/>
      <c r="AN26" s="642"/>
      <c r="AO26" s="643"/>
      <c r="AP26" s="633" t="s">
        <v>305</v>
      </c>
      <c r="AQ26" s="652"/>
      <c r="AR26" s="652"/>
      <c r="AS26" s="652"/>
      <c r="AT26" s="652"/>
      <c r="AU26" s="652"/>
      <c r="AV26" s="652"/>
      <c r="AW26" s="652"/>
      <c r="AX26" s="652"/>
      <c r="AY26" s="652"/>
      <c r="AZ26" s="652"/>
      <c r="BA26" s="652"/>
      <c r="BB26" s="652"/>
      <c r="BC26" s="652"/>
      <c r="BD26" s="652"/>
      <c r="BE26" s="652"/>
      <c r="BF26" s="653"/>
      <c r="BG26" s="636" t="s">
        <v>133</v>
      </c>
      <c r="BH26" s="637"/>
      <c r="BI26" s="637"/>
      <c r="BJ26" s="637"/>
      <c r="BK26" s="637"/>
      <c r="BL26" s="637"/>
      <c r="BM26" s="637"/>
      <c r="BN26" s="638"/>
      <c r="BO26" s="639" t="s">
        <v>236</v>
      </c>
      <c r="BP26" s="639"/>
      <c r="BQ26" s="639"/>
      <c r="BR26" s="639"/>
      <c r="BS26" s="640" t="s">
        <v>242</v>
      </c>
      <c r="BT26" s="640"/>
      <c r="BU26" s="640"/>
      <c r="BV26" s="640"/>
      <c r="BW26" s="640"/>
      <c r="BX26" s="640"/>
      <c r="BY26" s="640"/>
      <c r="BZ26" s="640"/>
      <c r="CA26" s="640"/>
      <c r="CB26" s="644"/>
      <c r="CD26" s="633" t="s">
        <v>306</v>
      </c>
      <c r="CE26" s="634"/>
      <c r="CF26" s="634"/>
      <c r="CG26" s="634"/>
      <c r="CH26" s="634"/>
      <c r="CI26" s="634"/>
      <c r="CJ26" s="634"/>
      <c r="CK26" s="634"/>
      <c r="CL26" s="634"/>
      <c r="CM26" s="634"/>
      <c r="CN26" s="634"/>
      <c r="CO26" s="634"/>
      <c r="CP26" s="634"/>
      <c r="CQ26" s="635"/>
      <c r="CR26" s="636">
        <v>987143</v>
      </c>
      <c r="CS26" s="637"/>
      <c r="CT26" s="637"/>
      <c r="CU26" s="637"/>
      <c r="CV26" s="637"/>
      <c r="CW26" s="637"/>
      <c r="CX26" s="637"/>
      <c r="CY26" s="638"/>
      <c r="CZ26" s="641">
        <v>7.1</v>
      </c>
      <c r="DA26" s="666"/>
      <c r="DB26" s="666"/>
      <c r="DC26" s="670"/>
      <c r="DD26" s="645">
        <v>905041</v>
      </c>
      <c r="DE26" s="637"/>
      <c r="DF26" s="637"/>
      <c r="DG26" s="637"/>
      <c r="DH26" s="637"/>
      <c r="DI26" s="637"/>
      <c r="DJ26" s="637"/>
      <c r="DK26" s="638"/>
      <c r="DL26" s="645" t="s">
        <v>242</v>
      </c>
      <c r="DM26" s="637"/>
      <c r="DN26" s="637"/>
      <c r="DO26" s="637"/>
      <c r="DP26" s="637"/>
      <c r="DQ26" s="637"/>
      <c r="DR26" s="637"/>
      <c r="DS26" s="637"/>
      <c r="DT26" s="637"/>
      <c r="DU26" s="637"/>
      <c r="DV26" s="638"/>
      <c r="DW26" s="641" t="s">
        <v>133</v>
      </c>
      <c r="DX26" s="666"/>
      <c r="DY26" s="666"/>
      <c r="DZ26" s="666"/>
      <c r="EA26" s="666"/>
      <c r="EB26" s="666"/>
      <c r="EC26" s="667"/>
    </row>
    <row r="27" spans="2:133" ht="11.25" customHeight="1">
      <c r="B27" s="633" t="s">
        <v>307</v>
      </c>
      <c r="C27" s="634"/>
      <c r="D27" s="634"/>
      <c r="E27" s="634"/>
      <c r="F27" s="634"/>
      <c r="G27" s="634"/>
      <c r="H27" s="634"/>
      <c r="I27" s="634"/>
      <c r="J27" s="634"/>
      <c r="K27" s="634"/>
      <c r="L27" s="634"/>
      <c r="M27" s="634"/>
      <c r="N27" s="634"/>
      <c r="O27" s="634"/>
      <c r="P27" s="634"/>
      <c r="Q27" s="635"/>
      <c r="R27" s="636">
        <v>21376</v>
      </c>
      <c r="S27" s="637"/>
      <c r="T27" s="637"/>
      <c r="U27" s="637"/>
      <c r="V27" s="637"/>
      <c r="W27" s="637"/>
      <c r="X27" s="637"/>
      <c r="Y27" s="638"/>
      <c r="Z27" s="639">
        <v>0.1</v>
      </c>
      <c r="AA27" s="639"/>
      <c r="AB27" s="639"/>
      <c r="AC27" s="639"/>
      <c r="AD27" s="640" t="s">
        <v>242</v>
      </c>
      <c r="AE27" s="640"/>
      <c r="AF27" s="640"/>
      <c r="AG27" s="640"/>
      <c r="AH27" s="640"/>
      <c r="AI27" s="640"/>
      <c r="AJ27" s="640"/>
      <c r="AK27" s="640"/>
      <c r="AL27" s="641" t="s">
        <v>242</v>
      </c>
      <c r="AM27" s="642"/>
      <c r="AN27" s="642"/>
      <c r="AO27" s="643"/>
      <c r="AP27" s="633" t="s">
        <v>308</v>
      </c>
      <c r="AQ27" s="634"/>
      <c r="AR27" s="634"/>
      <c r="AS27" s="634"/>
      <c r="AT27" s="634"/>
      <c r="AU27" s="634"/>
      <c r="AV27" s="634"/>
      <c r="AW27" s="634"/>
      <c r="AX27" s="634"/>
      <c r="AY27" s="634"/>
      <c r="AZ27" s="634"/>
      <c r="BA27" s="634"/>
      <c r="BB27" s="634"/>
      <c r="BC27" s="634"/>
      <c r="BD27" s="634"/>
      <c r="BE27" s="634"/>
      <c r="BF27" s="635"/>
      <c r="BG27" s="636">
        <v>1297725</v>
      </c>
      <c r="BH27" s="637"/>
      <c r="BI27" s="637"/>
      <c r="BJ27" s="637"/>
      <c r="BK27" s="637"/>
      <c r="BL27" s="637"/>
      <c r="BM27" s="637"/>
      <c r="BN27" s="638"/>
      <c r="BO27" s="639">
        <v>100</v>
      </c>
      <c r="BP27" s="639"/>
      <c r="BQ27" s="639"/>
      <c r="BR27" s="639"/>
      <c r="BS27" s="640" t="s">
        <v>133</v>
      </c>
      <c r="BT27" s="640"/>
      <c r="BU27" s="640"/>
      <c r="BV27" s="640"/>
      <c r="BW27" s="640"/>
      <c r="BX27" s="640"/>
      <c r="BY27" s="640"/>
      <c r="BZ27" s="640"/>
      <c r="CA27" s="640"/>
      <c r="CB27" s="644"/>
      <c r="CD27" s="633" t="s">
        <v>309</v>
      </c>
      <c r="CE27" s="634"/>
      <c r="CF27" s="634"/>
      <c r="CG27" s="634"/>
      <c r="CH27" s="634"/>
      <c r="CI27" s="634"/>
      <c r="CJ27" s="634"/>
      <c r="CK27" s="634"/>
      <c r="CL27" s="634"/>
      <c r="CM27" s="634"/>
      <c r="CN27" s="634"/>
      <c r="CO27" s="634"/>
      <c r="CP27" s="634"/>
      <c r="CQ27" s="635"/>
      <c r="CR27" s="636">
        <v>1913454</v>
      </c>
      <c r="CS27" s="668"/>
      <c r="CT27" s="668"/>
      <c r="CU27" s="668"/>
      <c r="CV27" s="668"/>
      <c r="CW27" s="668"/>
      <c r="CX27" s="668"/>
      <c r="CY27" s="669"/>
      <c r="CZ27" s="641">
        <v>13.7</v>
      </c>
      <c r="DA27" s="666"/>
      <c r="DB27" s="666"/>
      <c r="DC27" s="670"/>
      <c r="DD27" s="645">
        <v>481885</v>
      </c>
      <c r="DE27" s="668"/>
      <c r="DF27" s="668"/>
      <c r="DG27" s="668"/>
      <c r="DH27" s="668"/>
      <c r="DI27" s="668"/>
      <c r="DJ27" s="668"/>
      <c r="DK27" s="669"/>
      <c r="DL27" s="645">
        <v>481835</v>
      </c>
      <c r="DM27" s="668"/>
      <c r="DN27" s="668"/>
      <c r="DO27" s="668"/>
      <c r="DP27" s="668"/>
      <c r="DQ27" s="668"/>
      <c r="DR27" s="668"/>
      <c r="DS27" s="668"/>
      <c r="DT27" s="668"/>
      <c r="DU27" s="668"/>
      <c r="DV27" s="669"/>
      <c r="DW27" s="641">
        <v>7.5</v>
      </c>
      <c r="DX27" s="666"/>
      <c r="DY27" s="666"/>
      <c r="DZ27" s="666"/>
      <c r="EA27" s="666"/>
      <c r="EB27" s="666"/>
      <c r="EC27" s="667"/>
    </row>
    <row r="28" spans="2:133" ht="11.25" customHeight="1">
      <c r="B28" s="633" t="s">
        <v>310</v>
      </c>
      <c r="C28" s="634"/>
      <c r="D28" s="634"/>
      <c r="E28" s="634"/>
      <c r="F28" s="634"/>
      <c r="G28" s="634"/>
      <c r="H28" s="634"/>
      <c r="I28" s="634"/>
      <c r="J28" s="634"/>
      <c r="K28" s="634"/>
      <c r="L28" s="634"/>
      <c r="M28" s="634"/>
      <c r="N28" s="634"/>
      <c r="O28" s="634"/>
      <c r="P28" s="634"/>
      <c r="Q28" s="635"/>
      <c r="R28" s="636">
        <v>199294</v>
      </c>
      <c r="S28" s="637"/>
      <c r="T28" s="637"/>
      <c r="U28" s="637"/>
      <c r="V28" s="637"/>
      <c r="W28" s="637"/>
      <c r="X28" s="637"/>
      <c r="Y28" s="638"/>
      <c r="Z28" s="639">
        <v>1.4</v>
      </c>
      <c r="AA28" s="639"/>
      <c r="AB28" s="639"/>
      <c r="AC28" s="639"/>
      <c r="AD28" s="640">
        <v>392</v>
      </c>
      <c r="AE28" s="640"/>
      <c r="AF28" s="640"/>
      <c r="AG28" s="640"/>
      <c r="AH28" s="640"/>
      <c r="AI28" s="640"/>
      <c r="AJ28" s="640"/>
      <c r="AK28" s="640"/>
      <c r="AL28" s="641">
        <v>0</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311</v>
      </c>
      <c r="CE28" s="634"/>
      <c r="CF28" s="634"/>
      <c r="CG28" s="634"/>
      <c r="CH28" s="634"/>
      <c r="CI28" s="634"/>
      <c r="CJ28" s="634"/>
      <c r="CK28" s="634"/>
      <c r="CL28" s="634"/>
      <c r="CM28" s="634"/>
      <c r="CN28" s="634"/>
      <c r="CO28" s="634"/>
      <c r="CP28" s="634"/>
      <c r="CQ28" s="635"/>
      <c r="CR28" s="636">
        <v>1308864</v>
      </c>
      <c r="CS28" s="637"/>
      <c r="CT28" s="637"/>
      <c r="CU28" s="637"/>
      <c r="CV28" s="637"/>
      <c r="CW28" s="637"/>
      <c r="CX28" s="637"/>
      <c r="CY28" s="638"/>
      <c r="CZ28" s="641">
        <v>9.4</v>
      </c>
      <c r="DA28" s="666"/>
      <c r="DB28" s="666"/>
      <c r="DC28" s="670"/>
      <c r="DD28" s="645">
        <v>1282232</v>
      </c>
      <c r="DE28" s="637"/>
      <c r="DF28" s="637"/>
      <c r="DG28" s="637"/>
      <c r="DH28" s="637"/>
      <c r="DI28" s="637"/>
      <c r="DJ28" s="637"/>
      <c r="DK28" s="638"/>
      <c r="DL28" s="645">
        <v>1282232</v>
      </c>
      <c r="DM28" s="637"/>
      <c r="DN28" s="637"/>
      <c r="DO28" s="637"/>
      <c r="DP28" s="637"/>
      <c r="DQ28" s="637"/>
      <c r="DR28" s="637"/>
      <c r="DS28" s="637"/>
      <c r="DT28" s="637"/>
      <c r="DU28" s="637"/>
      <c r="DV28" s="638"/>
      <c r="DW28" s="641">
        <v>20.100000000000001</v>
      </c>
      <c r="DX28" s="666"/>
      <c r="DY28" s="666"/>
      <c r="DZ28" s="666"/>
      <c r="EA28" s="666"/>
      <c r="EB28" s="666"/>
      <c r="EC28" s="667"/>
    </row>
    <row r="29" spans="2:133" ht="11.25" customHeight="1">
      <c r="B29" s="633" t="s">
        <v>312</v>
      </c>
      <c r="C29" s="634"/>
      <c r="D29" s="634"/>
      <c r="E29" s="634"/>
      <c r="F29" s="634"/>
      <c r="G29" s="634"/>
      <c r="H29" s="634"/>
      <c r="I29" s="634"/>
      <c r="J29" s="634"/>
      <c r="K29" s="634"/>
      <c r="L29" s="634"/>
      <c r="M29" s="634"/>
      <c r="N29" s="634"/>
      <c r="O29" s="634"/>
      <c r="P29" s="634"/>
      <c r="Q29" s="635"/>
      <c r="R29" s="636">
        <v>44958</v>
      </c>
      <c r="S29" s="637"/>
      <c r="T29" s="637"/>
      <c r="U29" s="637"/>
      <c r="V29" s="637"/>
      <c r="W29" s="637"/>
      <c r="X29" s="637"/>
      <c r="Y29" s="638"/>
      <c r="Z29" s="639">
        <v>0.3</v>
      </c>
      <c r="AA29" s="639"/>
      <c r="AB29" s="639"/>
      <c r="AC29" s="639"/>
      <c r="AD29" s="640" t="s">
        <v>133</v>
      </c>
      <c r="AE29" s="640"/>
      <c r="AF29" s="640"/>
      <c r="AG29" s="640"/>
      <c r="AH29" s="640"/>
      <c r="AI29" s="640"/>
      <c r="AJ29" s="640"/>
      <c r="AK29" s="640"/>
      <c r="AL29" s="641" t="s">
        <v>133</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313</v>
      </c>
      <c r="CE29" s="673"/>
      <c r="CF29" s="633" t="s">
        <v>72</v>
      </c>
      <c r="CG29" s="634"/>
      <c r="CH29" s="634"/>
      <c r="CI29" s="634"/>
      <c r="CJ29" s="634"/>
      <c r="CK29" s="634"/>
      <c r="CL29" s="634"/>
      <c r="CM29" s="634"/>
      <c r="CN29" s="634"/>
      <c r="CO29" s="634"/>
      <c r="CP29" s="634"/>
      <c r="CQ29" s="635"/>
      <c r="CR29" s="636">
        <v>1308864</v>
      </c>
      <c r="CS29" s="668"/>
      <c r="CT29" s="668"/>
      <c r="CU29" s="668"/>
      <c r="CV29" s="668"/>
      <c r="CW29" s="668"/>
      <c r="CX29" s="668"/>
      <c r="CY29" s="669"/>
      <c r="CZ29" s="641">
        <v>9.4</v>
      </c>
      <c r="DA29" s="666"/>
      <c r="DB29" s="666"/>
      <c r="DC29" s="670"/>
      <c r="DD29" s="645">
        <v>1282232</v>
      </c>
      <c r="DE29" s="668"/>
      <c r="DF29" s="668"/>
      <c r="DG29" s="668"/>
      <c r="DH29" s="668"/>
      <c r="DI29" s="668"/>
      <c r="DJ29" s="668"/>
      <c r="DK29" s="669"/>
      <c r="DL29" s="645">
        <v>1282232</v>
      </c>
      <c r="DM29" s="668"/>
      <c r="DN29" s="668"/>
      <c r="DO29" s="668"/>
      <c r="DP29" s="668"/>
      <c r="DQ29" s="668"/>
      <c r="DR29" s="668"/>
      <c r="DS29" s="668"/>
      <c r="DT29" s="668"/>
      <c r="DU29" s="668"/>
      <c r="DV29" s="669"/>
      <c r="DW29" s="641">
        <v>20.100000000000001</v>
      </c>
      <c r="DX29" s="666"/>
      <c r="DY29" s="666"/>
      <c r="DZ29" s="666"/>
      <c r="EA29" s="666"/>
      <c r="EB29" s="666"/>
      <c r="EC29" s="667"/>
    </row>
    <row r="30" spans="2:133" ht="11.25" customHeight="1">
      <c r="B30" s="633" t="s">
        <v>314</v>
      </c>
      <c r="C30" s="634"/>
      <c r="D30" s="634"/>
      <c r="E30" s="634"/>
      <c r="F30" s="634"/>
      <c r="G30" s="634"/>
      <c r="H30" s="634"/>
      <c r="I30" s="634"/>
      <c r="J30" s="634"/>
      <c r="K30" s="634"/>
      <c r="L30" s="634"/>
      <c r="M30" s="634"/>
      <c r="N30" s="634"/>
      <c r="O30" s="634"/>
      <c r="P30" s="634"/>
      <c r="Q30" s="635"/>
      <c r="R30" s="636">
        <v>3281208</v>
      </c>
      <c r="S30" s="637"/>
      <c r="T30" s="637"/>
      <c r="U30" s="637"/>
      <c r="V30" s="637"/>
      <c r="W30" s="637"/>
      <c r="X30" s="637"/>
      <c r="Y30" s="638"/>
      <c r="Z30" s="639">
        <v>22.4</v>
      </c>
      <c r="AA30" s="639"/>
      <c r="AB30" s="639"/>
      <c r="AC30" s="639"/>
      <c r="AD30" s="640" t="s">
        <v>133</v>
      </c>
      <c r="AE30" s="640"/>
      <c r="AF30" s="640"/>
      <c r="AG30" s="640"/>
      <c r="AH30" s="640"/>
      <c r="AI30" s="640"/>
      <c r="AJ30" s="640"/>
      <c r="AK30" s="640"/>
      <c r="AL30" s="641" t="s">
        <v>133</v>
      </c>
      <c r="AM30" s="642"/>
      <c r="AN30" s="642"/>
      <c r="AO30" s="643"/>
      <c r="AP30" s="618" t="s">
        <v>230</v>
      </c>
      <c r="AQ30" s="619"/>
      <c r="AR30" s="619"/>
      <c r="AS30" s="619"/>
      <c r="AT30" s="619"/>
      <c r="AU30" s="619"/>
      <c r="AV30" s="619"/>
      <c r="AW30" s="619"/>
      <c r="AX30" s="619"/>
      <c r="AY30" s="619"/>
      <c r="AZ30" s="619"/>
      <c r="BA30" s="619"/>
      <c r="BB30" s="619"/>
      <c r="BC30" s="619"/>
      <c r="BD30" s="619"/>
      <c r="BE30" s="619"/>
      <c r="BF30" s="620"/>
      <c r="BG30" s="618" t="s">
        <v>315</v>
      </c>
      <c r="BH30" s="678"/>
      <c r="BI30" s="678"/>
      <c r="BJ30" s="678"/>
      <c r="BK30" s="678"/>
      <c r="BL30" s="678"/>
      <c r="BM30" s="678"/>
      <c r="BN30" s="678"/>
      <c r="BO30" s="678"/>
      <c r="BP30" s="678"/>
      <c r="BQ30" s="679"/>
      <c r="BR30" s="618" t="s">
        <v>316</v>
      </c>
      <c r="BS30" s="678"/>
      <c r="BT30" s="678"/>
      <c r="BU30" s="678"/>
      <c r="BV30" s="678"/>
      <c r="BW30" s="678"/>
      <c r="BX30" s="678"/>
      <c r="BY30" s="678"/>
      <c r="BZ30" s="678"/>
      <c r="CA30" s="678"/>
      <c r="CB30" s="679"/>
      <c r="CD30" s="674"/>
      <c r="CE30" s="675"/>
      <c r="CF30" s="633" t="s">
        <v>317</v>
      </c>
      <c r="CG30" s="634"/>
      <c r="CH30" s="634"/>
      <c r="CI30" s="634"/>
      <c r="CJ30" s="634"/>
      <c r="CK30" s="634"/>
      <c r="CL30" s="634"/>
      <c r="CM30" s="634"/>
      <c r="CN30" s="634"/>
      <c r="CO30" s="634"/>
      <c r="CP30" s="634"/>
      <c r="CQ30" s="635"/>
      <c r="CR30" s="636">
        <v>1263078</v>
      </c>
      <c r="CS30" s="637"/>
      <c r="CT30" s="637"/>
      <c r="CU30" s="637"/>
      <c r="CV30" s="637"/>
      <c r="CW30" s="637"/>
      <c r="CX30" s="637"/>
      <c r="CY30" s="638"/>
      <c r="CZ30" s="641">
        <v>9.1</v>
      </c>
      <c r="DA30" s="666"/>
      <c r="DB30" s="666"/>
      <c r="DC30" s="670"/>
      <c r="DD30" s="645">
        <v>1237305</v>
      </c>
      <c r="DE30" s="637"/>
      <c r="DF30" s="637"/>
      <c r="DG30" s="637"/>
      <c r="DH30" s="637"/>
      <c r="DI30" s="637"/>
      <c r="DJ30" s="637"/>
      <c r="DK30" s="638"/>
      <c r="DL30" s="645">
        <v>1237305</v>
      </c>
      <c r="DM30" s="637"/>
      <c r="DN30" s="637"/>
      <c r="DO30" s="637"/>
      <c r="DP30" s="637"/>
      <c r="DQ30" s="637"/>
      <c r="DR30" s="637"/>
      <c r="DS30" s="637"/>
      <c r="DT30" s="637"/>
      <c r="DU30" s="637"/>
      <c r="DV30" s="638"/>
      <c r="DW30" s="641">
        <v>19.399999999999999</v>
      </c>
      <c r="DX30" s="666"/>
      <c r="DY30" s="666"/>
      <c r="DZ30" s="666"/>
      <c r="EA30" s="666"/>
      <c r="EB30" s="666"/>
      <c r="EC30" s="667"/>
    </row>
    <row r="31" spans="2:133" ht="11.25" customHeight="1">
      <c r="B31" s="649" t="s">
        <v>318</v>
      </c>
      <c r="C31" s="650"/>
      <c r="D31" s="650"/>
      <c r="E31" s="650"/>
      <c r="F31" s="650"/>
      <c r="G31" s="650"/>
      <c r="H31" s="650"/>
      <c r="I31" s="650"/>
      <c r="J31" s="650"/>
      <c r="K31" s="650"/>
      <c r="L31" s="650"/>
      <c r="M31" s="650"/>
      <c r="N31" s="650"/>
      <c r="O31" s="650"/>
      <c r="P31" s="650"/>
      <c r="Q31" s="651"/>
      <c r="R31" s="636" t="s">
        <v>133</v>
      </c>
      <c r="S31" s="637"/>
      <c r="T31" s="637"/>
      <c r="U31" s="637"/>
      <c r="V31" s="637"/>
      <c r="W31" s="637"/>
      <c r="X31" s="637"/>
      <c r="Y31" s="638"/>
      <c r="Z31" s="639" t="s">
        <v>242</v>
      </c>
      <c r="AA31" s="639"/>
      <c r="AB31" s="639"/>
      <c r="AC31" s="639"/>
      <c r="AD31" s="640" t="s">
        <v>242</v>
      </c>
      <c r="AE31" s="640"/>
      <c r="AF31" s="640"/>
      <c r="AG31" s="640"/>
      <c r="AH31" s="640"/>
      <c r="AI31" s="640"/>
      <c r="AJ31" s="640"/>
      <c r="AK31" s="640"/>
      <c r="AL31" s="641" t="s">
        <v>133</v>
      </c>
      <c r="AM31" s="642"/>
      <c r="AN31" s="642"/>
      <c r="AO31" s="643"/>
      <c r="AP31" s="682" t="s">
        <v>319</v>
      </c>
      <c r="AQ31" s="683"/>
      <c r="AR31" s="683"/>
      <c r="AS31" s="683"/>
      <c r="AT31" s="688" t="s">
        <v>320</v>
      </c>
      <c r="AU31" s="212"/>
      <c r="AV31" s="212"/>
      <c r="AW31" s="212"/>
      <c r="AX31" s="622" t="s">
        <v>192</v>
      </c>
      <c r="AY31" s="623"/>
      <c r="AZ31" s="623"/>
      <c r="BA31" s="623"/>
      <c r="BB31" s="623"/>
      <c r="BC31" s="623"/>
      <c r="BD31" s="623"/>
      <c r="BE31" s="623"/>
      <c r="BF31" s="624"/>
      <c r="BG31" s="692">
        <v>98.6</v>
      </c>
      <c r="BH31" s="680"/>
      <c r="BI31" s="680"/>
      <c r="BJ31" s="680"/>
      <c r="BK31" s="680"/>
      <c r="BL31" s="680"/>
      <c r="BM31" s="631">
        <v>92.4</v>
      </c>
      <c r="BN31" s="680"/>
      <c r="BO31" s="680"/>
      <c r="BP31" s="680"/>
      <c r="BQ31" s="681"/>
      <c r="BR31" s="692">
        <v>97.3</v>
      </c>
      <c r="BS31" s="680"/>
      <c r="BT31" s="680"/>
      <c r="BU31" s="680"/>
      <c r="BV31" s="680"/>
      <c r="BW31" s="680"/>
      <c r="BX31" s="631">
        <v>91.9</v>
      </c>
      <c r="BY31" s="680"/>
      <c r="BZ31" s="680"/>
      <c r="CA31" s="680"/>
      <c r="CB31" s="681"/>
      <c r="CD31" s="674"/>
      <c r="CE31" s="675"/>
      <c r="CF31" s="633" t="s">
        <v>321</v>
      </c>
      <c r="CG31" s="634"/>
      <c r="CH31" s="634"/>
      <c r="CI31" s="634"/>
      <c r="CJ31" s="634"/>
      <c r="CK31" s="634"/>
      <c r="CL31" s="634"/>
      <c r="CM31" s="634"/>
      <c r="CN31" s="634"/>
      <c r="CO31" s="634"/>
      <c r="CP31" s="634"/>
      <c r="CQ31" s="635"/>
      <c r="CR31" s="636">
        <v>45786</v>
      </c>
      <c r="CS31" s="668"/>
      <c r="CT31" s="668"/>
      <c r="CU31" s="668"/>
      <c r="CV31" s="668"/>
      <c r="CW31" s="668"/>
      <c r="CX31" s="668"/>
      <c r="CY31" s="669"/>
      <c r="CZ31" s="641">
        <v>0.3</v>
      </c>
      <c r="DA31" s="666"/>
      <c r="DB31" s="666"/>
      <c r="DC31" s="670"/>
      <c r="DD31" s="645">
        <v>44927</v>
      </c>
      <c r="DE31" s="668"/>
      <c r="DF31" s="668"/>
      <c r="DG31" s="668"/>
      <c r="DH31" s="668"/>
      <c r="DI31" s="668"/>
      <c r="DJ31" s="668"/>
      <c r="DK31" s="669"/>
      <c r="DL31" s="645">
        <v>44927</v>
      </c>
      <c r="DM31" s="668"/>
      <c r="DN31" s="668"/>
      <c r="DO31" s="668"/>
      <c r="DP31" s="668"/>
      <c r="DQ31" s="668"/>
      <c r="DR31" s="668"/>
      <c r="DS31" s="668"/>
      <c r="DT31" s="668"/>
      <c r="DU31" s="668"/>
      <c r="DV31" s="669"/>
      <c r="DW31" s="641">
        <v>0.7</v>
      </c>
      <c r="DX31" s="666"/>
      <c r="DY31" s="666"/>
      <c r="DZ31" s="666"/>
      <c r="EA31" s="666"/>
      <c r="EB31" s="666"/>
      <c r="EC31" s="667"/>
    </row>
    <row r="32" spans="2:133" ht="11.25" customHeight="1">
      <c r="B32" s="633" t="s">
        <v>322</v>
      </c>
      <c r="C32" s="634"/>
      <c r="D32" s="634"/>
      <c r="E32" s="634"/>
      <c r="F32" s="634"/>
      <c r="G32" s="634"/>
      <c r="H32" s="634"/>
      <c r="I32" s="634"/>
      <c r="J32" s="634"/>
      <c r="K32" s="634"/>
      <c r="L32" s="634"/>
      <c r="M32" s="634"/>
      <c r="N32" s="634"/>
      <c r="O32" s="634"/>
      <c r="P32" s="634"/>
      <c r="Q32" s="635"/>
      <c r="R32" s="636">
        <v>898584</v>
      </c>
      <c r="S32" s="637"/>
      <c r="T32" s="637"/>
      <c r="U32" s="637"/>
      <c r="V32" s="637"/>
      <c r="W32" s="637"/>
      <c r="X32" s="637"/>
      <c r="Y32" s="638"/>
      <c r="Z32" s="639">
        <v>6.1</v>
      </c>
      <c r="AA32" s="639"/>
      <c r="AB32" s="639"/>
      <c r="AC32" s="639"/>
      <c r="AD32" s="640" t="s">
        <v>242</v>
      </c>
      <c r="AE32" s="640"/>
      <c r="AF32" s="640"/>
      <c r="AG32" s="640"/>
      <c r="AH32" s="640"/>
      <c r="AI32" s="640"/>
      <c r="AJ32" s="640"/>
      <c r="AK32" s="640"/>
      <c r="AL32" s="641" t="s">
        <v>242</v>
      </c>
      <c r="AM32" s="642"/>
      <c r="AN32" s="642"/>
      <c r="AO32" s="643"/>
      <c r="AP32" s="684"/>
      <c r="AQ32" s="685"/>
      <c r="AR32" s="685"/>
      <c r="AS32" s="685"/>
      <c r="AT32" s="689"/>
      <c r="AU32" s="208" t="s">
        <v>323</v>
      </c>
      <c r="AX32" s="633" t="s">
        <v>324</v>
      </c>
      <c r="AY32" s="634"/>
      <c r="AZ32" s="634"/>
      <c r="BA32" s="634"/>
      <c r="BB32" s="634"/>
      <c r="BC32" s="634"/>
      <c r="BD32" s="634"/>
      <c r="BE32" s="634"/>
      <c r="BF32" s="635"/>
      <c r="BG32" s="693">
        <v>98.1</v>
      </c>
      <c r="BH32" s="668"/>
      <c r="BI32" s="668"/>
      <c r="BJ32" s="668"/>
      <c r="BK32" s="668"/>
      <c r="BL32" s="668"/>
      <c r="BM32" s="642">
        <v>93.9</v>
      </c>
      <c r="BN32" s="668"/>
      <c r="BO32" s="668"/>
      <c r="BP32" s="668"/>
      <c r="BQ32" s="691"/>
      <c r="BR32" s="693">
        <v>98.7</v>
      </c>
      <c r="BS32" s="668"/>
      <c r="BT32" s="668"/>
      <c r="BU32" s="668"/>
      <c r="BV32" s="668"/>
      <c r="BW32" s="668"/>
      <c r="BX32" s="642">
        <v>94.5</v>
      </c>
      <c r="BY32" s="668"/>
      <c r="BZ32" s="668"/>
      <c r="CA32" s="668"/>
      <c r="CB32" s="691"/>
      <c r="CD32" s="676"/>
      <c r="CE32" s="677"/>
      <c r="CF32" s="633" t="s">
        <v>325</v>
      </c>
      <c r="CG32" s="634"/>
      <c r="CH32" s="634"/>
      <c r="CI32" s="634"/>
      <c r="CJ32" s="634"/>
      <c r="CK32" s="634"/>
      <c r="CL32" s="634"/>
      <c r="CM32" s="634"/>
      <c r="CN32" s="634"/>
      <c r="CO32" s="634"/>
      <c r="CP32" s="634"/>
      <c r="CQ32" s="635"/>
      <c r="CR32" s="636" t="s">
        <v>242</v>
      </c>
      <c r="CS32" s="637"/>
      <c r="CT32" s="637"/>
      <c r="CU32" s="637"/>
      <c r="CV32" s="637"/>
      <c r="CW32" s="637"/>
      <c r="CX32" s="637"/>
      <c r="CY32" s="638"/>
      <c r="CZ32" s="641" t="s">
        <v>133</v>
      </c>
      <c r="DA32" s="666"/>
      <c r="DB32" s="666"/>
      <c r="DC32" s="670"/>
      <c r="DD32" s="645" t="s">
        <v>242</v>
      </c>
      <c r="DE32" s="637"/>
      <c r="DF32" s="637"/>
      <c r="DG32" s="637"/>
      <c r="DH32" s="637"/>
      <c r="DI32" s="637"/>
      <c r="DJ32" s="637"/>
      <c r="DK32" s="638"/>
      <c r="DL32" s="645" t="s">
        <v>236</v>
      </c>
      <c r="DM32" s="637"/>
      <c r="DN32" s="637"/>
      <c r="DO32" s="637"/>
      <c r="DP32" s="637"/>
      <c r="DQ32" s="637"/>
      <c r="DR32" s="637"/>
      <c r="DS32" s="637"/>
      <c r="DT32" s="637"/>
      <c r="DU32" s="637"/>
      <c r="DV32" s="638"/>
      <c r="DW32" s="641" t="s">
        <v>242</v>
      </c>
      <c r="DX32" s="666"/>
      <c r="DY32" s="666"/>
      <c r="DZ32" s="666"/>
      <c r="EA32" s="666"/>
      <c r="EB32" s="666"/>
      <c r="EC32" s="667"/>
    </row>
    <row r="33" spans="2:133" ht="11.25" customHeight="1">
      <c r="B33" s="633" t="s">
        <v>326</v>
      </c>
      <c r="C33" s="634"/>
      <c r="D33" s="634"/>
      <c r="E33" s="634"/>
      <c r="F33" s="634"/>
      <c r="G33" s="634"/>
      <c r="H33" s="634"/>
      <c r="I33" s="634"/>
      <c r="J33" s="634"/>
      <c r="K33" s="634"/>
      <c r="L33" s="634"/>
      <c r="M33" s="634"/>
      <c r="N33" s="634"/>
      <c r="O33" s="634"/>
      <c r="P33" s="634"/>
      <c r="Q33" s="635"/>
      <c r="R33" s="636">
        <v>102891</v>
      </c>
      <c r="S33" s="637"/>
      <c r="T33" s="637"/>
      <c r="U33" s="637"/>
      <c r="V33" s="637"/>
      <c r="W33" s="637"/>
      <c r="X33" s="637"/>
      <c r="Y33" s="638"/>
      <c r="Z33" s="639">
        <v>0.7</v>
      </c>
      <c r="AA33" s="639"/>
      <c r="AB33" s="639"/>
      <c r="AC33" s="639"/>
      <c r="AD33" s="640">
        <v>96281</v>
      </c>
      <c r="AE33" s="640"/>
      <c r="AF33" s="640"/>
      <c r="AG33" s="640"/>
      <c r="AH33" s="640"/>
      <c r="AI33" s="640"/>
      <c r="AJ33" s="640"/>
      <c r="AK33" s="640"/>
      <c r="AL33" s="641">
        <v>1.5</v>
      </c>
      <c r="AM33" s="642"/>
      <c r="AN33" s="642"/>
      <c r="AO33" s="643"/>
      <c r="AP33" s="686"/>
      <c r="AQ33" s="687"/>
      <c r="AR33" s="687"/>
      <c r="AS33" s="687"/>
      <c r="AT33" s="690"/>
      <c r="AU33" s="213"/>
      <c r="AV33" s="213"/>
      <c r="AW33" s="213"/>
      <c r="AX33" s="657" t="s">
        <v>327</v>
      </c>
      <c r="AY33" s="658"/>
      <c r="AZ33" s="658"/>
      <c r="BA33" s="658"/>
      <c r="BB33" s="658"/>
      <c r="BC33" s="658"/>
      <c r="BD33" s="658"/>
      <c r="BE33" s="658"/>
      <c r="BF33" s="659"/>
      <c r="BG33" s="694">
        <v>98.6</v>
      </c>
      <c r="BH33" s="695"/>
      <c r="BI33" s="695"/>
      <c r="BJ33" s="695"/>
      <c r="BK33" s="695"/>
      <c r="BL33" s="695"/>
      <c r="BM33" s="696">
        <v>89.8</v>
      </c>
      <c r="BN33" s="695"/>
      <c r="BO33" s="695"/>
      <c r="BP33" s="695"/>
      <c r="BQ33" s="697"/>
      <c r="BR33" s="694">
        <v>95.5</v>
      </c>
      <c r="BS33" s="695"/>
      <c r="BT33" s="695"/>
      <c r="BU33" s="695"/>
      <c r="BV33" s="695"/>
      <c r="BW33" s="695"/>
      <c r="BX33" s="696">
        <v>88.3</v>
      </c>
      <c r="BY33" s="695"/>
      <c r="BZ33" s="695"/>
      <c r="CA33" s="695"/>
      <c r="CB33" s="697"/>
      <c r="CD33" s="633" t="s">
        <v>328</v>
      </c>
      <c r="CE33" s="634"/>
      <c r="CF33" s="634"/>
      <c r="CG33" s="634"/>
      <c r="CH33" s="634"/>
      <c r="CI33" s="634"/>
      <c r="CJ33" s="634"/>
      <c r="CK33" s="634"/>
      <c r="CL33" s="634"/>
      <c r="CM33" s="634"/>
      <c r="CN33" s="634"/>
      <c r="CO33" s="634"/>
      <c r="CP33" s="634"/>
      <c r="CQ33" s="635"/>
      <c r="CR33" s="636">
        <v>5826488</v>
      </c>
      <c r="CS33" s="668"/>
      <c r="CT33" s="668"/>
      <c r="CU33" s="668"/>
      <c r="CV33" s="668"/>
      <c r="CW33" s="668"/>
      <c r="CX33" s="668"/>
      <c r="CY33" s="669"/>
      <c r="CZ33" s="641">
        <v>41.8</v>
      </c>
      <c r="DA33" s="666"/>
      <c r="DB33" s="666"/>
      <c r="DC33" s="670"/>
      <c r="DD33" s="645">
        <v>3632569</v>
      </c>
      <c r="DE33" s="668"/>
      <c r="DF33" s="668"/>
      <c r="DG33" s="668"/>
      <c r="DH33" s="668"/>
      <c r="DI33" s="668"/>
      <c r="DJ33" s="668"/>
      <c r="DK33" s="669"/>
      <c r="DL33" s="645">
        <v>2296804</v>
      </c>
      <c r="DM33" s="668"/>
      <c r="DN33" s="668"/>
      <c r="DO33" s="668"/>
      <c r="DP33" s="668"/>
      <c r="DQ33" s="668"/>
      <c r="DR33" s="668"/>
      <c r="DS33" s="668"/>
      <c r="DT33" s="668"/>
      <c r="DU33" s="668"/>
      <c r="DV33" s="669"/>
      <c r="DW33" s="641">
        <v>35.9</v>
      </c>
      <c r="DX33" s="666"/>
      <c r="DY33" s="666"/>
      <c r="DZ33" s="666"/>
      <c r="EA33" s="666"/>
      <c r="EB33" s="666"/>
      <c r="EC33" s="667"/>
    </row>
    <row r="34" spans="2:133" ht="11.25" customHeight="1">
      <c r="B34" s="633" t="s">
        <v>329</v>
      </c>
      <c r="C34" s="634"/>
      <c r="D34" s="634"/>
      <c r="E34" s="634"/>
      <c r="F34" s="634"/>
      <c r="G34" s="634"/>
      <c r="H34" s="634"/>
      <c r="I34" s="634"/>
      <c r="J34" s="634"/>
      <c r="K34" s="634"/>
      <c r="L34" s="634"/>
      <c r="M34" s="634"/>
      <c r="N34" s="634"/>
      <c r="O34" s="634"/>
      <c r="P34" s="634"/>
      <c r="Q34" s="635"/>
      <c r="R34" s="636">
        <v>506277</v>
      </c>
      <c r="S34" s="637"/>
      <c r="T34" s="637"/>
      <c r="U34" s="637"/>
      <c r="V34" s="637"/>
      <c r="W34" s="637"/>
      <c r="X34" s="637"/>
      <c r="Y34" s="638"/>
      <c r="Z34" s="639">
        <v>3.5</v>
      </c>
      <c r="AA34" s="639"/>
      <c r="AB34" s="639"/>
      <c r="AC34" s="639"/>
      <c r="AD34" s="640" t="s">
        <v>242</v>
      </c>
      <c r="AE34" s="640"/>
      <c r="AF34" s="640"/>
      <c r="AG34" s="640"/>
      <c r="AH34" s="640"/>
      <c r="AI34" s="640"/>
      <c r="AJ34" s="640"/>
      <c r="AK34" s="640"/>
      <c r="AL34" s="641" t="s">
        <v>133</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330</v>
      </c>
      <c r="CE34" s="634"/>
      <c r="CF34" s="634"/>
      <c r="CG34" s="634"/>
      <c r="CH34" s="634"/>
      <c r="CI34" s="634"/>
      <c r="CJ34" s="634"/>
      <c r="CK34" s="634"/>
      <c r="CL34" s="634"/>
      <c r="CM34" s="634"/>
      <c r="CN34" s="634"/>
      <c r="CO34" s="634"/>
      <c r="CP34" s="634"/>
      <c r="CQ34" s="635"/>
      <c r="CR34" s="636">
        <v>1692779</v>
      </c>
      <c r="CS34" s="637"/>
      <c r="CT34" s="637"/>
      <c r="CU34" s="637"/>
      <c r="CV34" s="637"/>
      <c r="CW34" s="637"/>
      <c r="CX34" s="637"/>
      <c r="CY34" s="638"/>
      <c r="CZ34" s="641">
        <v>12.1</v>
      </c>
      <c r="DA34" s="666"/>
      <c r="DB34" s="666"/>
      <c r="DC34" s="670"/>
      <c r="DD34" s="645">
        <v>1098136</v>
      </c>
      <c r="DE34" s="637"/>
      <c r="DF34" s="637"/>
      <c r="DG34" s="637"/>
      <c r="DH34" s="637"/>
      <c r="DI34" s="637"/>
      <c r="DJ34" s="637"/>
      <c r="DK34" s="638"/>
      <c r="DL34" s="645">
        <v>991349</v>
      </c>
      <c r="DM34" s="637"/>
      <c r="DN34" s="637"/>
      <c r="DO34" s="637"/>
      <c r="DP34" s="637"/>
      <c r="DQ34" s="637"/>
      <c r="DR34" s="637"/>
      <c r="DS34" s="637"/>
      <c r="DT34" s="637"/>
      <c r="DU34" s="637"/>
      <c r="DV34" s="638"/>
      <c r="DW34" s="641">
        <v>15.5</v>
      </c>
      <c r="DX34" s="666"/>
      <c r="DY34" s="666"/>
      <c r="DZ34" s="666"/>
      <c r="EA34" s="666"/>
      <c r="EB34" s="666"/>
      <c r="EC34" s="667"/>
    </row>
    <row r="35" spans="2:133" ht="11.25" customHeight="1">
      <c r="B35" s="633" t="s">
        <v>331</v>
      </c>
      <c r="C35" s="634"/>
      <c r="D35" s="634"/>
      <c r="E35" s="634"/>
      <c r="F35" s="634"/>
      <c r="G35" s="634"/>
      <c r="H35" s="634"/>
      <c r="I35" s="634"/>
      <c r="J35" s="634"/>
      <c r="K35" s="634"/>
      <c r="L35" s="634"/>
      <c r="M35" s="634"/>
      <c r="N35" s="634"/>
      <c r="O35" s="634"/>
      <c r="P35" s="634"/>
      <c r="Q35" s="635"/>
      <c r="R35" s="636">
        <v>746879</v>
      </c>
      <c r="S35" s="637"/>
      <c r="T35" s="637"/>
      <c r="U35" s="637"/>
      <c r="V35" s="637"/>
      <c r="W35" s="637"/>
      <c r="X35" s="637"/>
      <c r="Y35" s="638"/>
      <c r="Z35" s="639">
        <v>5.0999999999999996</v>
      </c>
      <c r="AA35" s="639"/>
      <c r="AB35" s="639"/>
      <c r="AC35" s="639"/>
      <c r="AD35" s="640" t="s">
        <v>133</v>
      </c>
      <c r="AE35" s="640"/>
      <c r="AF35" s="640"/>
      <c r="AG35" s="640"/>
      <c r="AH35" s="640"/>
      <c r="AI35" s="640"/>
      <c r="AJ35" s="640"/>
      <c r="AK35" s="640"/>
      <c r="AL35" s="641" t="s">
        <v>236</v>
      </c>
      <c r="AM35" s="642"/>
      <c r="AN35" s="642"/>
      <c r="AO35" s="643"/>
      <c r="AP35" s="216"/>
      <c r="AQ35" s="618" t="s">
        <v>332</v>
      </c>
      <c r="AR35" s="619"/>
      <c r="AS35" s="619"/>
      <c r="AT35" s="619"/>
      <c r="AU35" s="619"/>
      <c r="AV35" s="619"/>
      <c r="AW35" s="619"/>
      <c r="AX35" s="619"/>
      <c r="AY35" s="619"/>
      <c r="AZ35" s="619"/>
      <c r="BA35" s="619"/>
      <c r="BB35" s="619"/>
      <c r="BC35" s="619"/>
      <c r="BD35" s="619"/>
      <c r="BE35" s="619"/>
      <c r="BF35" s="620"/>
      <c r="BG35" s="618" t="s">
        <v>333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334</v>
      </c>
      <c r="CE35" s="634"/>
      <c r="CF35" s="634"/>
      <c r="CG35" s="634"/>
      <c r="CH35" s="634"/>
      <c r="CI35" s="634"/>
      <c r="CJ35" s="634"/>
      <c r="CK35" s="634"/>
      <c r="CL35" s="634"/>
      <c r="CM35" s="634"/>
      <c r="CN35" s="634"/>
      <c r="CO35" s="634"/>
      <c r="CP35" s="634"/>
      <c r="CQ35" s="635"/>
      <c r="CR35" s="636">
        <v>100537</v>
      </c>
      <c r="CS35" s="668"/>
      <c r="CT35" s="668"/>
      <c r="CU35" s="668"/>
      <c r="CV35" s="668"/>
      <c r="CW35" s="668"/>
      <c r="CX35" s="668"/>
      <c r="CY35" s="669"/>
      <c r="CZ35" s="641">
        <v>0.7</v>
      </c>
      <c r="DA35" s="666"/>
      <c r="DB35" s="666"/>
      <c r="DC35" s="670"/>
      <c r="DD35" s="645">
        <v>77049</v>
      </c>
      <c r="DE35" s="668"/>
      <c r="DF35" s="668"/>
      <c r="DG35" s="668"/>
      <c r="DH35" s="668"/>
      <c r="DI35" s="668"/>
      <c r="DJ35" s="668"/>
      <c r="DK35" s="669"/>
      <c r="DL35" s="645">
        <v>77049</v>
      </c>
      <c r="DM35" s="668"/>
      <c r="DN35" s="668"/>
      <c r="DO35" s="668"/>
      <c r="DP35" s="668"/>
      <c r="DQ35" s="668"/>
      <c r="DR35" s="668"/>
      <c r="DS35" s="668"/>
      <c r="DT35" s="668"/>
      <c r="DU35" s="668"/>
      <c r="DV35" s="669"/>
      <c r="DW35" s="641">
        <v>1.2</v>
      </c>
      <c r="DX35" s="666"/>
      <c r="DY35" s="666"/>
      <c r="DZ35" s="666"/>
      <c r="EA35" s="666"/>
      <c r="EB35" s="666"/>
      <c r="EC35" s="667"/>
    </row>
    <row r="36" spans="2:133" ht="11.25" customHeight="1">
      <c r="B36" s="633" t="s">
        <v>335</v>
      </c>
      <c r="C36" s="634"/>
      <c r="D36" s="634"/>
      <c r="E36" s="634"/>
      <c r="F36" s="634"/>
      <c r="G36" s="634"/>
      <c r="H36" s="634"/>
      <c r="I36" s="634"/>
      <c r="J36" s="634"/>
      <c r="K36" s="634"/>
      <c r="L36" s="634"/>
      <c r="M36" s="634"/>
      <c r="N36" s="634"/>
      <c r="O36" s="634"/>
      <c r="P36" s="634"/>
      <c r="Q36" s="635"/>
      <c r="R36" s="636">
        <v>1080068</v>
      </c>
      <c r="S36" s="637"/>
      <c r="T36" s="637"/>
      <c r="U36" s="637"/>
      <c r="V36" s="637"/>
      <c r="W36" s="637"/>
      <c r="X36" s="637"/>
      <c r="Y36" s="638"/>
      <c r="Z36" s="639">
        <v>7.4</v>
      </c>
      <c r="AA36" s="639"/>
      <c r="AB36" s="639"/>
      <c r="AC36" s="639"/>
      <c r="AD36" s="640" t="s">
        <v>133</v>
      </c>
      <c r="AE36" s="640"/>
      <c r="AF36" s="640"/>
      <c r="AG36" s="640"/>
      <c r="AH36" s="640"/>
      <c r="AI36" s="640"/>
      <c r="AJ36" s="640"/>
      <c r="AK36" s="640"/>
      <c r="AL36" s="641" t="s">
        <v>133</v>
      </c>
      <c r="AM36" s="642"/>
      <c r="AN36" s="642"/>
      <c r="AO36" s="643"/>
      <c r="AP36" s="216"/>
      <c r="AQ36" s="702" t="s">
        <v>336</v>
      </c>
      <c r="AR36" s="703"/>
      <c r="AS36" s="703"/>
      <c r="AT36" s="703"/>
      <c r="AU36" s="703"/>
      <c r="AV36" s="703"/>
      <c r="AW36" s="703"/>
      <c r="AX36" s="703"/>
      <c r="AY36" s="704"/>
      <c r="AZ36" s="625">
        <v>962777</v>
      </c>
      <c r="BA36" s="626"/>
      <c r="BB36" s="626"/>
      <c r="BC36" s="626"/>
      <c r="BD36" s="626"/>
      <c r="BE36" s="626"/>
      <c r="BF36" s="698"/>
      <c r="BG36" s="622" t="s">
        <v>337</v>
      </c>
      <c r="BH36" s="623"/>
      <c r="BI36" s="623"/>
      <c r="BJ36" s="623"/>
      <c r="BK36" s="623"/>
      <c r="BL36" s="623"/>
      <c r="BM36" s="623"/>
      <c r="BN36" s="623"/>
      <c r="BO36" s="623"/>
      <c r="BP36" s="623"/>
      <c r="BQ36" s="623"/>
      <c r="BR36" s="623"/>
      <c r="BS36" s="623"/>
      <c r="BT36" s="623"/>
      <c r="BU36" s="624"/>
      <c r="BV36" s="625">
        <v>25016</v>
      </c>
      <c r="BW36" s="626"/>
      <c r="BX36" s="626"/>
      <c r="BY36" s="626"/>
      <c r="BZ36" s="626"/>
      <c r="CA36" s="626"/>
      <c r="CB36" s="698"/>
      <c r="CD36" s="633" t="s">
        <v>338</v>
      </c>
      <c r="CE36" s="634"/>
      <c r="CF36" s="634"/>
      <c r="CG36" s="634"/>
      <c r="CH36" s="634"/>
      <c r="CI36" s="634"/>
      <c r="CJ36" s="634"/>
      <c r="CK36" s="634"/>
      <c r="CL36" s="634"/>
      <c r="CM36" s="634"/>
      <c r="CN36" s="634"/>
      <c r="CO36" s="634"/>
      <c r="CP36" s="634"/>
      <c r="CQ36" s="635"/>
      <c r="CR36" s="636">
        <v>1955312</v>
      </c>
      <c r="CS36" s="637"/>
      <c r="CT36" s="637"/>
      <c r="CU36" s="637"/>
      <c r="CV36" s="637"/>
      <c r="CW36" s="637"/>
      <c r="CX36" s="637"/>
      <c r="CY36" s="638"/>
      <c r="CZ36" s="641">
        <v>14</v>
      </c>
      <c r="DA36" s="666"/>
      <c r="DB36" s="666"/>
      <c r="DC36" s="670"/>
      <c r="DD36" s="645">
        <v>1047340</v>
      </c>
      <c r="DE36" s="637"/>
      <c r="DF36" s="637"/>
      <c r="DG36" s="637"/>
      <c r="DH36" s="637"/>
      <c r="DI36" s="637"/>
      <c r="DJ36" s="637"/>
      <c r="DK36" s="638"/>
      <c r="DL36" s="645">
        <v>755169</v>
      </c>
      <c r="DM36" s="637"/>
      <c r="DN36" s="637"/>
      <c r="DO36" s="637"/>
      <c r="DP36" s="637"/>
      <c r="DQ36" s="637"/>
      <c r="DR36" s="637"/>
      <c r="DS36" s="637"/>
      <c r="DT36" s="637"/>
      <c r="DU36" s="637"/>
      <c r="DV36" s="638"/>
      <c r="DW36" s="641">
        <v>11.8</v>
      </c>
      <c r="DX36" s="666"/>
      <c r="DY36" s="666"/>
      <c r="DZ36" s="666"/>
      <c r="EA36" s="666"/>
      <c r="EB36" s="666"/>
      <c r="EC36" s="667"/>
    </row>
    <row r="37" spans="2:133" ht="11.25" customHeight="1">
      <c r="B37" s="633" t="s">
        <v>339</v>
      </c>
      <c r="C37" s="634"/>
      <c r="D37" s="634"/>
      <c r="E37" s="634"/>
      <c r="F37" s="634"/>
      <c r="G37" s="634"/>
      <c r="H37" s="634"/>
      <c r="I37" s="634"/>
      <c r="J37" s="634"/>
      <c r="K37" s="634"/>
      <c r="L37" s="634"/>
      <c r="M37" s="634"/>
      <c r="N37" s="634"/>
      <c r="O37" s="634"/>
      <c r="P37" s="634"/>
      <c r="Q37" s="635"/>
      <c r="R37" s="636">
        <v>106759</v>
      </c>
      <c r="S37" s="637"/>
      <c r="T37" s="637"/>
      <c r="U37" s="637"/>
      <c r="V37" s="637"/>
      <c r="W37" s="637"/>
      <c r="X37" s="637"/>
      <c r="Y37" s="638"/>
      <c r="Z37" s="639">
        <v>0.7</v>
      </c>
      <c r="AA37" s="639"/>
      <c r="AB37" s="639"/>
      <c r="AC37" s="639"/>
      <c r="AD37" s="640">
        <v>1583</v>
      </c>
      <c r="AE37" s="640"/>
      <c r="AF37" s="640"/>
      <c r="AG37" s="640"/>
      <c r="AH37" s="640"/>
      <c r="AI37" s="640"/>
      <c r="AJ37" s="640"/>
      <c r="AK37" s="640"/>
      <c r="AL37" s="641">
        <v>0</v>
      </c>
      <c r="AM37" s="642"/>
      <c r="AN37" s="642"/>
      <c r="AO37" s="643"/>
      <c r="AQ37" s="699" t="s">
        <v>340</v>
      </c>
      <c r="AR37" s="700"/>
      <c r="AS37" s="700"/>
      <c r="AT37" s="700"/>
      <c r="AU37" s="700"/>
      <c r="AV37" s="700"/>
      <c r="AW37" s="700"/>
      <c r="AX37" s="700"/>
      <c r="AY37" s="701"/>
      <c r="AZ37" s="636">
        <v>173450</v>
      </c>
      <c r="BA37" s="637"/>
      <c r="BB37" s="637"/>
      <c r="BC37" s="637"/>
      <c r="BD37" s="668"/>
      <c r="BE37" s="668"/>
      <c r="BF37" s="691"/>
      <c r="BG37" s="633" t="s">
        <v>341</v>
      </c>
      <c r="BH37" s="634"/>
      <c r="BI37" s="634"/>
      <c r="BJ37" s="634"/>
      <c r="BK37" s="634"/>
      <c r="BL37" s="634"/>
      <c r="BM37" s="634"/>
      <c r="BN37" s="634"/>
      <c r="BO37" s="634"/>
      <c r="BP37" s="634"/>
      <c r="BQ37" s="634"/>
      <c r="BR37" s="634"/>
      <c r="BS37" s="634"/>
      <c r="BT37" s="634"/>
      <c r="BU37" s="635"/>
      <c r="BV37" s="636">
        <v>25016</v>
      </c>
      <c r="BW37" s="637"/>
      <c r="BX37" s="637"/>
      <c r="BY37" s="637"/>
      <c r="BZ37" s="637"/>
      <c r="CA37" s="637"/>
      <c r="CB37" s="646"/>
      <c r="CD37" s="633" t="s">
        <v>342</v>
      </c>
      <c r="CE37" s="634"/>
      <c r="CF37" s="634"/>
      <c r="CG37" s="634"/>
      <c r="CH37" s="634"/>
      <c r="CI37" s="634"/>
      <c r="CJ37" s="634"/>
      <c r="CK37" s="634"/>
      <c r="CL37" s="634"/>
      <c r="CM37" s="634"/>
      <c r="CN37" s="634"/>
      <c r="CO37" s="634"/>
      <c r="CP37" s="634"/>
      <c r="CQ37" s="635"/>
      <c r="CR37" s="636">
        <v>312691</v>
      </c>
      <c r="CS37" s="668"/>
      <c r="CT37" s="668"/>
      <c r="CU37" s="668"/>
      <c r="CV37" s="668"/>
      <c r="CW37" s="668"/>
      <c r="CX37" s="668"/>
      <c r="CY37" s="669"/>
      <c r="CZ37" s="641">
        <v>2.2000000000000002</v>
      </c>
      <c r="DA37" s="666"/>
      <c r="DB37" s="666"/>
      <c r="DC37" s="670"/>
      <c r="DD37" s="645">
        <v>305037</v>
      </c>
      <c r="DE37" s="668"/>
      <c r="DF37" s="668"/>
      <c r="DG37" s="668"/>
      <c r="DH37" s="668"/>
      <c r="DI37" s="668"/>
      <c r="DJ37" s="668"/>
      <c r="DK37" s="669"/>
      <c r="DL37" s="645">
        <v>305037</v>
      </c>
      <c r="DM37" s="668"/>
      <c r="DN37" s="668"/>
      <c r="DO37" s="668"/>
      <c r="DP37" s="668"/>
      <c r="DQ37" s="668"/>
      <c r="DR37" s="668"/>
      <c r="DS37" s="668"/>
      <c r="DT37" s="668"/>
      <c r="DU37" s="668"/>
      <c r="DV37" s="669"/>
      <c r="DW37" s="641">
        <v>4.8</v>
      </c>
      <c r="DX37" s="666"/>
      <c r="DY37" s="666"/>
      <c r="DZ37" s="666"/>
      <c r="EA37" s="666"/>
      <c r="EB37" s="666"/>
      <c r="EC37" s="667"/>
    </row>
    <row r="38" spans="2:133" ht="11.25" customHeight="1">
      <c r="B38" s="633" t="s">
        <v>343</v>
      </c>
      <c r="C38" s="634"/>
      <c r="D38" s="634"/>
      <c r="E38" s="634"/>
      <c r="F38" s="634"/>
      <c r="G38" s="634"/>
      <c r="H38" s="634"/>
      <c r="I38" s="634"/>
      <c r="J38" s="634"/>
      <c r="K38" s="634"/>
      <c r="L38" s="634"/>
      <c r="M38" s="634"/>
      <c r="N38" s="634"/>
      <c r="O38" s="634"/>
      <c r="P38" s="634"/>
      <c r="Q38" s="635"/>
      <c r="R38" s="636">
        <v>971200</v>
      </c>
      <c r="S38" s="637"/>
      <c r="T38" s="637"/>
      <c r="U38" s="637"/>
      <c r="V38" s="637"/>
      <c r="W38" s="637"/>
      <c r="X38" s="637"/>
      <c r="Y38" s="638"/>
      <c r="Z38" s="639">
        <v>6.6</v>
      </c>
      <c r="AA38" s="639"/>
      <c r="AB38" s="639"/>
      <c r="AC38" s="639"/>
      <c r="AD38" s="640" t="s">
        <v>242</v>
      </c>
      <c r="AE38" s="640"/>
      <c r="AF38" s="640"/>
      <c r="AG38" s="640"/>
      <c r="AH38" s="640"/>
      <c r="AI38" s="640"/>
      <c r="AJ38" s="640"/>
      <c r="AK38" s="640"/>
      <c r="AL38" s="641" t="s">
        <v>133</v>
      </c>
      <c r="AM38" s="642"/>
      <c r="AN38" s="642"/>
      <c r="AO38" s="643"/>
      <c r="AQ38" s="699" t="s">
        <v>344</v>
      </c>
      <c r="AR38" s="700"/>
      <c r="AS38" s="700"/>
      <c r="AT38" s="700"/>
      <c r="AU38" s="700"/>
      <c r="AV38" s="700"/>
      <c r="AW38" s="700"/>
      <c r="AX38" s="700"/>
      <c r="AY38" s="701"/>
      <c r="AZ38" s="636">
        <v>41292</v>
      </c>
      <c r="BA38" s="637"/>
      <c r="BB38" s="637"/>
      <c r="BC38" s="637"/>
      <c r="BD38" s="668"/>
      <c r="BE38" s="668"/>
      <c r="BF38" s="691"/>
      <c r="BG38" s="633" t="s">
        <v>345</v>
      </c>
      <c r="BH38" s="634"/>
      <c r="BI38" s="634"/>
      <c r="BJ38" s="634"/>
      <c r="BK38" s="634"/>
      <c r="BL38" s="634"/>
      <c r="BM38" s="634"/>
      <c r="BN38" s="634"/>
      <c r="BO38" s="634"/>
      <c r="BP38" s="634"/>
      <c r="BQ38" s="634"/>
      <c r="BR38" s="634"/>
      <c r="BS38" s="634"/>
      <c r="BT38" s="634"/>
      <c r="BU38" s="635"/>
      <c r="BV38" s="636">
        <v>2410</v>
      </c>
      <c r="BW38" s="637"/>
      <c r="BX38" s="637"/>
      <c r="BY38" s="637"/>
      <c r="BZ38" s="637"/>
      <c r="CA38" s="637"/>
      <c r="CB38" s="646"/>
      <c r="CD38" s="633" t="s">
        <v>346</v>
      </c>
      <c r="CE38" s="634"/>
      <c r="CF38" s="634"/>
      <c r="CG38" s="634"/>
      <c r="CH38" s="634"/>
      <c r="CI38" s="634"/>
      <c r="CJ38" s="634"/>
      <c r="CK38" s="634"/>
      <c r="CL38" s="634"/>
      <c r="CM38" s="634"/>
      <c r="CN38" s="634"/>
      <c r="CO38" s="634"/>
      <c r="CP38" s="634"/>
      <c r="CQ38" s="635"/>
      <c r="CR38" s="636">
        <v>731472</v>
      </c>
      <c r="CS38" s="637"/>
      <c r="CT38" s="637"/>
      <c r="CU38" s="637"/>
      <c r="CV38" s="637"/>
      <c r="CW38" s="637"/>
      <c r="CX38" s="637"/>
      <c r="CY38" s="638"/>
      <c r="CZ38" s="641">
        <v>5.2</v>
      </c>
      <c r="DA38" s="666"/>
      <c r="DB38" s="666"/>
      <c r="DC38" s="670"/>
      <c r="DD38" s="645">
        <v>572685</v>
      </c>
      <c r="DE38" s="637"/>
      <c r="DF38" s="637"/>
      <c r="DG38" s="637"/>
      <c r="DH38" s="637"/>
      <c r="DI38" s="637"/>
      <c r="DJ38" s="637"/>
      <c r="DK38" s="638"/>
      <c r="DL38" s="645">
        <v>472737</v>
      </c>
      <c r="DM38" s="637"/>
      <c r="DN38" s="637"/>
      <c r="DO38" s="637"/>
      <c r="DP38" s="637"/>
      <c r="DQ38" s="637"/>
      <c r="DR38" s="637"/>
      <c r="DS38" s="637"/>
      <c r="DT38" s="637"/>
      <c r="DU38" s="637"/>
      <c r="DV38" s="638"/>
      <c r="DW38" s="641">
        <v>7.4</v>
      </c>
      <c r="DX38" s="666"/>
      <c r="DY38" s="666"/>
      <c r="DZ38" s="666"/>
      <c r="EA38" s="666"/>
      <c r="EB38" s="666"/>
      <c r="EC38" s="667"/>
    </row>
    <row r="39" spans="2:133" ht="11.25" customHeight="1">
      <c r="B39" s="633" t="s">
        <v>347</v>
      </c>
      <c r="C39" s="634"/>
      <c r="D39" s="634"/>
      <c r="E39" s="634"/>
      <c r="F39" s="634"/>
      <c r="G39" s="634"/>
      <c r="H39" s="634"/>
      <c r="I39" s="634"/>
      <c r="J39" s="634"/>
      <c r="K39" s="634"/>
      <c r="L39" s="634"/>
      <c r="M39" s="634"/>
      <c r="N39" s="634"/>
      <c r="O39" s="634"/>
      <c r="P39" s="634"/>
      <c r="Q39" s="635"/>
      <c r="R39" s="636" t="s">
        <v>242</v>
      </c>
      <c r="S39" s="637"/>
      <c r="T39" s="637"/>
      <c r="U39" s="637"/>
      <c r="V39" s="637"/>
      <c r="W39" s="637"/>
      <c r="X39" s="637"/>
      <c r="Y39" s="638"/>
      <c r="Z39" s="639" t="s">
        <v>236</v>
      </c>
      <c r="AA39" s="639"/>
      <c r="AB39" s="639"/>
      <c r="AC39" s="639"/>
      <c r="AD39" s="640" t="s">
        <v>133</v>
      </c>
      <c r="AE39" s="640"/>
      <c r="AF39" s="640"/>
      <c r="AG39" s="640"/>
      <c r="AH39" s="640"/>
      <c r="AI39" s="640"/>
      <c r="AJ39" s="640"/>
      <c r="AK39" s="640"/>
      <c r="AL39" s="641" t="s">
        <v>133</v>
      </c>
      <c r="AM39" s="642"/>
      <c r="AN39" s="642"/>
      <c r="AO39" s="643"/>
      <c r="AQ39" s="699" t="s">
        <v>348</v>
      </c>
      <c r="AR39" s="700"/>
      <c r="AS39" s="700"/>
      <c r="AT39" s="700"/>
      <c r="AU39" s="700"/>
      <c r="AV39" s="700"/>
      <c r="AW39" s="700"/>
      <c r="AX39" s="700"/>
      <c r="AY39" s="701"/>
      <c r="AZ39" s="636">
        <v>35823</v>
      </c>
      <c r="BA39" s="637"/>
      <c r="BB39" s="637"/>
      <c r="BC39" s="637"/>
      <c r="BD39" s="668"/>
      <c r="BE39" s="668"/>
      <c r="BF39" s="691"/>
      <c r="BG39" s="633" t="s">
        <v>349</v>
      </c>
      <c r="BH39" s="634"/>
      <c r="BI39" s="634"/>
      <c r="BJ39" s="634"/>
      <c r="BK39" s="634"/>
      <c r="BL39" s="634"/>
      <c r="BM39" s="634"/>
      <c r="BN39" s="634"/>
      <c r="BO39" s="634"/>
      <c r="BP39" s="634"/>
      <c r="BQ39" s="634"/>
      <c r="BR39" s="634"/>
      <c r="BS39" s="634"/>
      <c r="BT39" s="634"/>
      <c r="BU39" s="635"/>
      <c r="BV39" s="636">
        <v>3726</v>
      </c>
      <c r="BW39" s="637"/>
      <c r="BX39" s="637"/>
      <c r="BY39" s="637"/>
      <c r="BZ39" s="637"/>
      <c r="CA39" s="637"/>
      <c r="CB39" s="646"/>
      <c r="CD39" s="633" t="s">
        <v>350</v>
      </c>
      <c r="CE39" s="634"/>
      <c r="CF39" s="634"/>
      <c r="CG39" s="634"/>
      <c r="CH39" s="634"/>
      <c r="CI39" s="634"/>
      <c r="CJ39" s="634"/>
      <c r="CK39" s="634"/>
      <c r="CL39" s="634"/>
      <c r="CM39" s="634"/>
      <c r="CN39" s="634"/>
      <c r="CO39" s="634"/>
      <c r="CP39" s="634"/>
      <c r="CQ39" s="635"/>
      <c r="CR39" s="636">
        <v>1341888</v>
      </c>
      <c r="CS39" s="668"/>
      <c r="CT39" s="668"/>
      <c r="CU39" s="668"/>
      <c r="CV39" s="668"/>
      <c r="CW39" s="668"/>
      <c r="CX39" s="668"/>
      <c r="CY39" s="669"/>
      <c r="CZ39" s="641">
        <v>9.6</v>
      </c>
      <c r="DA39" s="666"/>
      <c r="DB39" s="666"/>
      <c r="DC39" s="670"/>
      <c r="DD39" s="645">
        <v>836859</v>
      </c>
      <c r="DE39" s="668"/>
      <c r="DF39" s="668"/>
      <c r="DG39" s="668"/>
      <c r="DH39" s="668"/>
      <c r="DI39" s="668"/>
      <c r="DJ39" s="668"/>
      <c r="DK39" s="669"/>
      <c r="DL39" s="645" t="s">
        <v>242</v>
      </c>
      <c r="DM39" s="668"/>
      <c r="DN39" s="668"/>
      <c r="DO39" s="668"/>
      <c r="DP39" s="668"/>
      <c r="DQ39" s="668"/>
      <c r="DR39" s="668"/>
      <c r="DS39" s="668"/>
      <c r="DT39" s="668"/>
      <c r="DU39" s="668"/>
      <c r="DV39" s="669"/>
      <c r="DW39" s="641" t="s">
        <v>133</v>
      </c>
      <c r="DX39" s="666"/>
      <c r="DY39" s="666"/>
      <c r="DZ39" s="666"/>
      <c r="EA39" s="666"/>
      <c r="EB39" s="666"/>
      <c r="EC39" s="667"/>
    </row>
    <row r="40" spans="2:133" ht="11.25" customHeight="1">
      <c r="B40" s="633" t="s">
        <v>351</v>
      </c>
      <c r="C40" s="634"/>
      <c r="D40" s="634"/>
      <c r="E40" s="634"/>
      <c r="F40" s="634"/>
      <c r="G40" s="634"/>
      <c r="H40" s="634"/>
      <c r="I40" s="634"/>
      <c r="J40" s="634"/>
      <c r="K40" s="634"/>
      <c r="L40" s="634"/>
      <c r="M40" s="634"/>
      <c r="N40" s="634"/>
      <c r="O40" s="634"/>
      <c r="P40" s="634"/>
      <c r="Q40" s="635"/>
      <c r="R40" s="636">
        <v>58900</v>
      </c>
      <c r="S40" s="637"/>
      <c r="T40" s="637"/>
      <c r="U40" s="637"/>
      <c r="V40" s="637"/>
      <c r="W40" s="637"/>
      <c r="X40" s="637"/>
      <c r="Y40" s="638"/>
      <c r="Z40" s="639">
        <v>0.4</v>
      </c>
      <c r="AA40" s="639"/>
      <c r="AB40" s="639"/>
      <c r="AC40" s="639"/>
      <c r="AD40" s="640" t="s">
        <v>236</v>
      </c>
      <c r="AE40" s="640"/>
      <c r="AF40" s="640"/>
      <c r="AG40" s="640"/>
      <c r="AH40" s="640"/>
      <c r="AI40" s="640"/>
      <c r="AJ40" s="640"/>
      <c r="AK40" s="640"/>
      <c r="AL40" s="641" t="s">
        <v>236</v>
      </c>
      <c r="AM40" s="642"/>
      <c r="AN40" s="642"/>
      <c r="AO40" s="643"/>
      <c r="AQ40" s="699" t="s">
        <v>352</v>
      </c>
      <c r="AR40" s="700"/>
      <c r="AS40" s="700"/>
      <c r="AT40" s="700"/>
      <c r="AU40" s="700"/>
      <c r="AV40" s="700"/>
      <c r="AW40" s="700"/>
      <c r="AX40" s="700"/>
      <c r="AY40" s="701"/>
      <c r="AZ40" s="636">
        <v>22032</v>
      </c>
      <c r="BA40" s="637"/>
      <c r="BB40" s="637"/>
      <c r="BC40" s="637"/>
      <c r="BD40" s="668"/>
      <c r="BE40" s="668"/>
      <c r="BF40" s="691"/>
      <c r="BG40" s="684" t="s">
        <v>353</v>
      </c>
      <c r="BH40" s="685"/>
      <c r="BI40" s="685"/>
      <c r="BJ40" s="685"/>
      <c r="BK40" s="685"/>
      <c r="BL40" s="217"/>
      <c r="BM40" s="634" t="s">
        <v>354</v>
      </c>
      <c r="BN40" s="634"/>
      <c r="BO40" s="634"/>
      <c r="BP40" s="634"/>
      <c r="BQ40" s="634"/>
      <c r="BR40" s="634"/>
      <c r="BS40" s="634"/>
      <c r="BT40" s="634"/>
      <c r="BU40" s="635"/>
      <c r="BV40" s="636">
        <v>67</v>
      </c>
      <c r="BW40" s="637"/>
      <c r="BX40" s="637"/>
      <c r="BY40" s="637"/>
      <c r="BZ40" s="637"/>
      <c r="CA40" s="637"/>
      <c r="CB40" s="646"/>
      <c r="CD40" s="633" t="s">
        <v>355</v>
      </c>
      <c r="CE40" s="634"/>
      <c r="CF40" s="634"/>
      <c r="CG40" s="634"/>
      <c r="CH40" s="634"/>
      <c r="CI40" s="634"/>
      <c r="CJ40" s="634"/>
      <c r="CK40" s="634"/>
      <c r="CL40" s="634"/>
      <c r="CM40" s="634"/>
      <c r="CN40" s="634"/>
      <c r="CO40" s="634"/>
      <c r="CP40" s="634"/>
      <c r="CQ40" s="635"/>
      <c r="CR40" s="636">
        <v>4500</v>
      </c>
      <c r="CS40" s="637"/>
      <c r="CT40" s="637"/>
      <c r="CU40" s="637"/>
      <c r="CV40" s="637"/>
      <c r="CW40" s="637"/>
      <c r="CX40" s="637"/>
      <c r="CY40" s="638"/>
      <c r="CZ40" s="641">
        <v>0</v>
      </c>
      <c r="DA40" s="666"/>
      <c r="DB40" s="666"/>
      <c r="DC40" s="670"/>
      <c r="DD40" s="645">
        <v>500</v>
      </c>
      <c r="DE40" s="637"/>
      <c r="DF40" s="637"/>
      <c r="DG40" s="637"/>
      <c r="DH40" s="637"/>
      <c r="DI40" s="637"/>
      <c r="DJ40" s="637"/>
      <c r="DK40" s="638"/>
      <c r="DL40" s="645">
        <v>500</v>
      </c>
      <c r="DM40" s="637"/>
      <c r="DN40" s="637"/>
      <c r="DO40" s="637"/>
      <c r="DP40" s="637"/>
      <c r="DQ40" s="637"/>
      <c r="DR40" s="637"/>
      <c r="DS40" s="637"/>
      <c r="DT40" s="637"/>
      <c r="DU40" s="637"/>
      <c r="DV40" s="638"/>
      <c r="DW40" s="641">
        <v>0</v>
      </c>
      <c r="DX40" s="666"/>
      <c r="DY40" s="666"/>
      <c r="DZ40" s="666"/>
      <c r="EA40" s="666"/>
      <c r="EB40" s="666"/>
      <c r="EC40" s="667"/>
    </row>
    <row r="41" spans="2:133" ht="11.25" customHeight="1">
      <c r="B41" s="657" t="s">
        <v>356</v>
      </c>
      <c r="C41" s="658"/>
      <c r="D41" s="658"/>
      <c r="E41" s="658"/>
      <c r="F41" s="658"/>
      <c r="G41" s="658"/>
      <c r="H41" s="658"/>
      <c r="I41" s="658"/>
      <c r="J41" s="658"/>
      <c r="K41" s="658"/>
      <c r="L41" s="658"/>
      <c r="M41" s="658"/>
      <c r="N41" s="658"/>
      <c r="O41" s="658"/>
      <c r="P41" s="658"/>
      <c r="Q41" s="659"/>
      <c r="R41" s="708">
        <v>14621625</v>
      </c>
      <c r="S41" s="709"/>
      <c r="T41" s="709"/>
      <c r="U41" s="709"/>
      <c r="V41" s="709"/>
      <c r="W41" s="709"/>
      <c r="X41" s="709"/>
      <c r="Y41" s="713"/>
      <c r="Z41" s="714">
        <v>100</v>
      </c>
      <c r="AA41" s="714"/>
      <c r="AB41" s="714"/>
      <c r="AC41" s="714"/>
      <c r="AD41" s="715">
        <v>6334730</v>
      </c>
      <c r="AE41" s="715"/>
      <c r="AF41" s="715"/>
      <c r="AG41" s="715"/>
      <c r="AH41" s="715"/>
      <c r="AI41" s="715"/>
      <c r="AJ41" s="715"/>
      <c r="AK41" s="715"/>
      <c r="AL41" s="716">
        <v>100</v>
      </c>
      <c r="AM41" s="696"/>
      <c r="AN41" s="696"/>
      <c r="AO41" s="717"/>
      <c r="AQ41" s="699" t="s">
        <v>357</v>
      </c>
      <c r="AR41" s="700"/>
      <c r="AS41" s="700"/>
      <c r="AT41" s="700"/>
      <c r="AU41" s="700"/>
      <c r="AV41" s="700"/>
      <c r="AW41" s="700"/>
      <c r="AX41" s="700"/>
      <c r="AY41" s="701"/>
      <c r="AZ41" s="636">
        <v>179377</v>
      </c>
      <c r="BA41" s="637"/>
      <c r="BB41" s="637"/>
      <c r="BC41" s="637"/>
      <c r="BD41" s="668"/>
      <c r="BE41" s="668"/>
      <c r="BF41" s="691"/>
      <c r="BG41" s="684"/>
      <c r="BH41" s="685"/>
      <c r="BI41" s="685"/>
      <c r="BJ41" s="685"/>
      <c r="BK41" s="685"/>
      <c r="BL41" s="217"/>
      <c r="BM41" s="634" t="s">
        <v>358</v>
      </c>
      <c r="BN41" s="634"/>
      <c r="BO41" s="634"/>
      <c r="BP41" s="634"/>
      <c r="BQ41" s="634"/>
      <c r="BR41" s="634"/>
      <c r="BS41" s="634"/>
      <c r="BT41" s="634"/>
      <c r="BU41" s="635"/>
      <c r="BV41" s="636" t="s">
        <v>133</v>
      </c>
      <c r="BW41" s="637"/>
      <c r="BX41" s="637"/>
      <c r="BY41" s="637"/>
      <c r="BZ41" s="637"/>
      <c r="CA41" s="637"/>
      <c r="CB41" s="646"/>
      <c r="CD41" s="633" t="s">
        <v>359</v>
      </c>
      <c r="CE41" s="634"/>
      <c r="CF41" s="634"/>
      <c r="CG41" s="634"/>
      <c r="CH41" s="634"/>
      <c r="CI41" s="634"/>
      <c r="CJ41" s="634"/>
      <c r="CK41" s="634"/>
      <c r="CL41" s="634"/>
      <c r="CM41" s="634"/>
      <c r="CN41" s="634"/>
      <c r="CO41" s="634"/>
      <c r="CP41" s="634"/>
      <c r="CQ41" s="635"/>
      <c r="CR41" s="636" t="s">
        <v>242</v>
      </c>
      <c r="CS41" s="668"/>
      <c r="CT41" s="668"/>
      <c r="CU41" s="668"/>
      <c r="CV41" s="668"/>
      <c r="CW41" s="668"/>
      <c r="CX41" s="668"/>
      <c r="CY41" s="669"/>
      <c r="CZ41" s="641" t="s">
        <v>133</v>
      </c>
      <c r="DA41" s="666"/>
      <c r="DB41" s="666"/>
      <c r="DC41" s="670"/>
      <c r="DD41" s="645" t="s">
        <v>133</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c r="AQ42" s="705" t="s">
        <v>360</v>
      </c>
      <c r="AR42" s="706"/>
      <c r="AS42" s="706"/>
      <c r="AT42" s="706"/>
      <c r="AU42" s="706"/>
      <c r="AV42" s="706"/>
      <c r="AW42" s="706"/>
      <c r="AX42" s="706"/>
      <c r="AY42" s="707"/>
      <c r="AZ42" s="708">
        <v>510803</v>
      </c>
      <c r="BA42" s="709"/>
      <c r="BB42" s="709"/>
      <c r="BC42" s="709"/>
      <c r="BD42" s="695"/>
      <c r="BE42" s="695"/>
      <c r="BF42" s="697"/>
      <c r="BG42" s="686"/>
      <c r="BH42" s="687"/>
      <c r="BI42" s="687"/>
      <c r="BJ42" s="687"/>
      <c r="BK42" s="687"/>
      <c r="BL42" s="218"/>
      <c r="BM42" s="658" t="s">
        <v>361</v>
      </c>
      <c r="BN42" s="658"/>
      <c r="BO42" s="658"/>
      <c r="BP42" s="658"/>
      <c r="BQ42" s="658"/>
      <c r="BR42" s="658"/>
      <c r="BS42" s="658"/>
      <c r="BT42" s="658"/>
      <c r="BU42" s="659"/>
      <c r="BV42" s="708">
        <v>387</v>
      </c>
      <c r="BW42" s="709"/>
      <c r="BX42" s="709"/>
      <c r="BY42" s="709"/>
      <c r="BZ42" s="709"/>
      <c r="CA42" s="709"/>
      <c r="CB42" s="718"/>
      <c r="CD42" s="633" t="s">
        <v>362</v>
      </c>
      <c r="CE42" s="634"/>
      <c r="CF42" s="634"/>
      <c r="CG42" s="634"/>
      <c r="CH42" s="634"/>
      <c r="CI42" s="634"/>
      <c r="CJ42" s="634"/>
      <c r="CK42" s="634"/>
      <c r="CL42" s="634"/>
      <c r="CM42" s="634"/>
      <c r="CN42" s="634"/>
      <c r="CO42" s="634"/>
      <c r="CP42" s="634"/>
      <c r="CQ42" s="635"/>
      <c r="CR42" s="636">
        <v>3271632</v>
      </c>
      <c r="CS42" s="668"/>
      <c r="CT42" s="668"/>
      <c r="CU42" s="668"/>
      <c r="CV42" s="668"/>
      <c r="CW42" s="668"/>
      <c r="CX42" s="668"/>
      <c r="CY42" s="669"/>
      <c r="CZ42" s="641">
        <v>23.4</v>
      </c>
      <c r="DA42" s="666"/>
      <c r="DB42" s="666"/>
      <c r="DC42" s="670"/>
      <c r="DD42" s="645">
        <v>334866</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c r="B43" s="208" t="s">
        <v>363</v>
      </c>
      <c r="CD43" s="633" t="s">
        <v>364</v>
      </c>
      <c r="CE43" s="634"/>
      <c r="CF43" s="634"/>
      <c r="CG43" s="634"/>
      <c r="CH43" s="634"/>
      <c r="CI43" s="634"/>
      <c r="CJ43" s="634"/>
      <c r="CK43" s="634"/>
      <c r="CL43" s="634"/>
      <c r="CM43" s="634"/>
      <c r="CN43" s="634"/>
      <c r="CO43" s="634"/>
      <c r="CP43" s="634"/>
      <c r="CQ43" s="635"/>
      <c r="CR43" s="636">
        <v>36128</v>
      </c>
      <c r="CS43" s="668"/>
      <c r="CT43" s="668"/>
      <c r="CU43" s="668"/>
      <c r="CV43" s="668"/>
      <c r="CW43" s="668"/>
      <c r="CX43" s="668"/>
      <c r="CY43" s="669"/>
      <c r="CZ43" s="641">
        <v>0.3</v>
      </c>
      <c r="DA43" s="666"/>
      <c r="DB43" s="666"/>
      <c r="DC43" s="670"/>
      <c r="DD43" s="645">
        <v>32678</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c r="B44" s="722" t="s">
        <v>365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313</v>
      </c>
      <c r="CE44" s="673"/>
      <c r="CF44" s="633" t="s">
        <v>366</v>
      </c>
      <c r="CG44" s="634"/>
      <c r="CH44" s="634"/>
      <c r="CI44" s="634"/>
      <c r="CJ44" s="634"/>
      <c r="CK44" s="634"/>
      <c r="CL44" s="634"/>
      <c r="CM44" s="634"/>
      <c r="CN44" s="634"/>
      <c r="CO44" s="634"/>
      <c r="CP44" s="634"/>
      <c r="CQ44" s="635"/>
      <c r="CR44" s="636">
        <v>2826201</v>
      </c>
      <c r="CS44" s="637"/>
      <c r="CT44" s="637"/>
      <c r="CU44" s="637"/>
      <c r="CV44" s="637"/>
      <c r="CW44" s="637"/>
      <c r="CX44" s="637"/>
      <c r="CY44" s="638"/>
      <c r="CZ44" s="641">
        <v>20.3</v>
      </c>
      <c r="DA44" s="642"/>
      <c r="DB44" s="642"/>
      <c r="DC44" s="648"/>
      <c r="DD44" s="645">
        <v>275128</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c r="B45" s="722" t="s">
        <v>367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368</v>
      </c>
      <c r="CG45" s="634"/>
      <c r="CH45" s="634"/>
      <c r="CI45" s="634"/>
      <c r="CJ45" s="634"/>
      <c r="CK45" s="634"/>
      <c r="CL45" s="634"/>
      <c r="CM45" s="634"/>
      <c r="CN45" s="634"/>
      <c r="CO45" s="634"/>
      <c r="CP45" s="634"/>
      <c r="CQ45" s="635"/>
      <c r="CR45" s="636">
        <v>1668873</v>
      </c>
      <c r="CS45" s="668"/>
      <c r="CT45" s="668"/>
      <c r="CU45" s="668"/>
      <c r="CV45" s="668"/>
      <c r="CW45" s="668"/>
      <c r="CX45" s="668"/>
      <c r="CY45" s="669"/>
      <c r="CZ45" s="641">
        <v>12</v>
      </c>
      <c r="DA45" s="666"/>
      <c r="DB45" s="666"/>
      <c r="DC45" s="670"/>
      <c r="DD45" s="645">
        <v>18138</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c r="B46" s="219"/>
      <c r="CD46" s="674"/>
      <c r="CE46" s="675"/>
      <c r="CF46" s="633" t="s">
        <v>369</v>
      </c>
      <c r="CG46" s="634"/>
      <c r="CH46" s="634"/>
      <c r="CI46" s="634"/>
      <c r="CJ46" s="634"/>
      <c r="CK46" s="634"/>
      <c r="CL46" s="634"/>
      <c r="CM46" s="634"/>
      <c r="CN46" s="634"/>
      <c r="CO46" s="634"/>
      <c r="CP46" s="634"/>
      <c r="CQ46" s="635"/>
      <c r="CR46" s="636">
        <v>1039788</v>
      </c>
      <c r="CS46" s="637"/>
      <c r="CT46" s="637"/>
      <c r="CU46" s="637"/>
      <c r="CV46" s="637"/>
      <c r="CW46" s="637"/>
      <c r="CX46" s="637"/>
      <c r="CY46" s="638"/>
      <c r="CZ46" s="641">
        <v>7.5</v>
      </c>
      <c r="DA46" s="642"/>
      <c r="DB46" s="642"/>
      <c r="DC46" s="648"/>
      <c r="DD46" s="645">
        <v>220838</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c r="B47" s="219"/>
      <c r="CD47" s="674"/>
      <c r="CE47" s="675"/>
      <c r="CF47" s="633" t="s">
        <v>370</v>
      </c>
      <c r="CG47" s="634"/>
      <c r="CH47" s="634"/>
      <c r="CI47" s="634"/>
      <c r="CJ47" s="634"/>
      <c r="CK47" s="634"/>
      <c r="CL47" s="634"/>
      <c r="CM47" s="634"/>
      <c r="CN47" s="634"/>
      <c r="CO47" s="634"/>
      <c r="CP47" s="634"/>
      <c r="CQ47" s="635"/>
      <c r="CR47" s="636">
        <v>445431</v>
      </c>
      <c r="CS47" s="668"/>
      <c r="CT47" s="668"/>
      <c r="CU47" s="668"/>
      <c r="CV47" s="668"/>
      <c r="CW47" s="668"/>
      <c r="CX47" s="668"/>
      <c r="CY47" s="669"/>
      <c r="CZ47" s="641">
        <v>3.2</v>
      </c>
      <c r="DA47" s="666"/>
      <c r="DB47" s="666"/>
      <c r="DC47" s="670"/>
      <c r="DD47" s="645">
        <v>59738</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3">
      <c r="B48" s="219"/>
      <c r="CD48" s="676"/>
      <c r="CE48" s="677"/>
      <c r="CF48" s="633" t="s">
        <v>371</v>
      </c>
      <c r="CG48" s="634"/>
      <c r="CH48" s="634"/>
      <c r="CI48" s="634"/>
      <c r="CJ48" s="634"/>
      <c r="CK48" s="634"/>
      <c r="CL48" s="634"/>
      <c r="CM48" s="634"/>
      <c r="CN48" s="634"/>
      <c r="CO48" s="634"/>
      <c r="CP48" s="634"/>
      <c r="CQ48" s="635"/>
      <c r="CR48" s="636" t="s">
        <v>242</v>
      </c>
      <c r="CS48" s="637"/>
      <c r="CT48" s="637"/>
      <c r="CU48" s="637"/>
      <c r="CV48" s="637"/>
      <c r="CW48" s="637"/>
      <c r="CX48" s="637"/>
      <c r="CY48" s="638"/>
      <c r="CZ48" s="641" t="s">
        <v>236</v>
      </c>
      <c r="DA48" s="642"/>
      <c r="DB48" s="642"/>
      <c r="DC48" s="648"/>
      <c r="DD48" s="645" t="s">
        <v>242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c r="B49" s="219"/>
      <c r="CD49" s="657" t="s">
        <v>372</v>
      </c>
      <c r="CE49" s="658"/>
      <c r="CF49" s="658"/>
      <c r="CG49" s="658"/>
      <c r="CH49" s="658"/>
      <c r="CI49" s="658"/>
      <c r="CJ49" s="658"/>
      <c r="CK49" s="658"/>
      <c r="CL49" s="658"/>
      <c r="CM49" s="658"/>
      <c r="CN49" s="658"/>
      <c r="CO49" s="658"/>
      <c r="CP49" s="658"/>
      <c r="CQ49" s="659"/>
      <c r="CR49" s="708">
        <v>13953846</v>
      </c>
      <c r="CS49" s="695"/>
      <c r="CT49" s="695"/>
      <c r="CU49" s="695"/>
      <c r="CV49" s="695"/>
      <c r="CW49" s="695"/>
      <c r="CX49" s="695"/>
      <c r="CY49" s="724"/>
      <c r="CZ49" s="716">
        <v>100</v>
      </c>
      <c r="DA49" s="725"/>
      <c r="DB49" s="725"/>
      <c r="DC49" s="726"/>
      <c r="DD49" s="727">
        <v>7231055</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plUzzExr1gP5erSAqZBzohfGSlbWHgsaWXHQk5UqXmzIFHvU+j5w9JnaLUgaEOqdCcyDFEEoYzR+7ARN7lovOQ==" saltValue="2ct/RPEoTvsJ/we0ibTNB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baseColWidth="10" defaultColWidth="0" defaultRowHeight="14" zeroHeight="1"/>
  <cols>
    <col min="1" max="130" width="2.6640625" style="225" customWidth="1"/>
    <col min="131" max="131" width="1.66406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734" t="s">
        <v>373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374</v>
      </c>
      <c r="DK2" s="736"/>
      <c r="DL2" s="736"/>
      <c r="DM2" s="736"/>
      <c r="DN2" s="736"/>
      <c r="DO2" s="737"/>
      <c r="DP2" s="222"/>
      <c r="DQ2" s="735" t="s">
        <v>375</v>
      </c>
      <c r="DR2" s="736"/>
      <c r="DS2" s="736"/>
      <c r="DT2" s="736"/>
      <c r="DU2" s="736"/>
      <c r="DV2" s="736"/>
      <c r="DW2" s="736"/>
      <c r="DX2" s="736"/>
      <c r="DY2" s="736"/>
      <c r="DZ2" s="737"/>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c r="A4" s="738" t="s">
        <v>376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c r="A5" s="740" t="s">
        <v>378</v>
      </c>
      <c r="B5" s="741"/>
      <c r="C5" s="741"/>
      <c r="D5" s="741"/>
      <c r="E5" s="741"/>
      <c r="F5" s="741"/>
      <c r="G5" s="741"/>
      <c r="H5" s="741"/>
      <c r="I5" s="741"/>
      <c r="J5" s="741"/>
      <c r="K5" s="741"/>
      <c r="L5" s="741"/>
      <c r="M5" s="741"/>
      <c r="N5" s="741"/>
      <c r="O5" s="741"/>
      <c r="P5" s="742"/>
      <c r="Q5" s="746" t="s">
        <v>379</v>
      </c>
      <c r="R5" s="747"/>
      <c r="S5" s="747"/>
      <c r="T5" s="747"/>
      <c r="U5" s="748"/>
      <c r="V5" s="746" t="s">
        <v>380</v>
      </c>
      <c r="W5" s="747"/>
      <c r="X5" s="747"/>
      <c r="Y5" s="747"/>
      <c r="Z5" s="748"/>
      <c r="AA5" s="746" t="s">
        <v>381</v>
      </c>
      <c r="AB5" s="747"/>
      <c r="AC5" s="747"/>
      <c r="AD5" s="747"/>
      <c r="AE5" s="747"/>
      <c r="AF5" s="752" t="s">
        <v>382</v>
      </c>
      <c r="AG5" s="747"/>
      <c r="AH5" s="747"/>
      <c r="AI5" s="747"/>
      <c r="AJ5" s="753"/>
      <c r="AK5" s="747" t="s">
        <v>383</v>
      </c>
      <c r="AL5" s="747"/>
      <c r="AM5" s="747"/>
      <c r="AN5" s="747"/>
      <c r="AO5" s="748"/>
      <c r="AP5" s="746" t="s">
        <v>384</v>
      </c>
      <c r="AQ5" s="747"/>
      <c r="AR5" s="747"/>
      <c r="AS5" s="747"/>
      <c r="AT5" s="748"/>
      <c r="AU5" s="746" t="s">
        <v>385</v>
      </c>
      <c r="AV5" s="747"/>
      <c r="AW5" s="747"/>
      <c r="AX5" s="747"/>
      <c r="AY5" s="753"/>
      <c r="AZ5" s="226"/>
      <c r="BA5" s="226"/>
      <c r="BB5" s="226"/>
      <c r="BC5" s="226"/>
      <c r="BD5" s="226"/>
      <c r="BE5" s="227"/>
      <c r="BF5" s="227"/>
      <c r="BG5" s="227"/>
      <c r="BH5" s="227"/>
      <c r="BI5" s="227"/>
      <c r="BJ5" s="227"/>
      <c r="BK5" s="227"/>
      <c r="BL5" s="227"/>
      <c r="BM5" s="227"/>
      <c r="BN5" s="227"/>
      <c r="BO5" s="227"/>
      <c r="BP5" s="227"/>
      <c r="BQ5" s="740" t="s">
        <v>386</v>
      </c>
      <c r="BR5" s="741"/>
      <c r="BS5" s="741"/>
      <c r="BT5" s="741"/>
      <c r="BU5" s="741"/>
      <c r="BV5" s="741"/>
      <c r="BW5" s="741"/>
      <c r="BX5" s="741"/>
      <c r="BY5" s="741"/>
      <c r="BZ5" s="741"/>
      <c r="CA5" s="741"/>
      <c r="CB5" s="741"/>
      <c r="CC5" s="741"/>
      <c r="CD5" s="741"/>
      <c r="CE5" s="741"/>
      <c r="CF5" s="741"/>
      <c r="CG5" s="742"/>
      <c r="CH5" s="746" t="s">
        <v>387</v>
      </c>
      <c r="CI5" s="747"/>
      <c r="CJ5" s="747"/>
      <c r="CK5" s="747"/>
      <c r="CL5" s="748"/>
      <c r="CM5" s="746" t="s">
        <v>388</v>
      </c>
      <c r="CN5" s="747"/>
      <c r="CO5" s="747"/>
      <c r="CP5" s="747"/>
      <c r="CQ5" s="748"/>
      <c r="CR5" s="746" t="s">
        <v>389</v>
      </c>
      <c r="CS5" s="747"/>
      <c r="CT5" s="747"/>
      <c r="CU5" s="747"/>
      <c r="CV5" s="748"/>
      <c r="CW5" s="746" t="s">
        <v>390</v>
      </c>
      <c r="CX5" s="747"/>
      <c r="CY5" s="747"/>
      <c r="CZ5" s="747"/>
      <c r="DA5" s="748"/>
      <c r="DB5" s="746" t="s">
        <v>391</v>
      </c>
      <c r="DC5" s="747"/>
      <c r="DD5" s="747"/>
      <c r="DE5" s="747"/>
      <c r="DF5" s="748"/>
      <c r="DG5" s="776" t="s">
        <v>392</v>
      </c>
      <c r="DH5" s="777"/>
      <c r="DI5" s="777"/>
      <c r="DJ5" s="777"/>
      <c r="DK5" s="778"/>
      <c r="DL5" s="776" t="s">
        <v>393</v>
      </c>
      <c r="DM5" s="777"/>
      <c r="DN5" s="777"/>
      <c r="DO5" s="777"/>
      <c r="DP5" s="778"/>
      <c r="DQ5" s="746" t="s">
        <v>394</v>
      </c>
      <c r="DR5" s="747"/>
      <c r="DS5" s="747"/>
      <c r="DT5" s="747"/>
      <c r="DU5" s="748"/>
      <c r="DV5" s="746" t="s">
        <v>385</v>
      </c>
      <c r="DW5" s="747"/>
      <c r="DX5" s="747"/>
      <c r="DY5" s="747"/>
      <c r="DZ5" s="753"/>
      <c r="EA5" s="228"/>
    </row>
    <row r="6" spans="1:131" s="229" customFormat="1" ht="26.25" customHeight="1" thickBot="1">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c r="A7" s="230">
        <v>1</v>
      </c>
      <c r="B7" s="762" t="s">
        <v>395</v>
      </c>
      <c r="C7" s="763"/>
      <c r="D7" s="763"/>
      <c r="E7" s="763"/>
      <c r="F7" s="763"/>
      <c r="G7" s="763"/>
      <c r="H7" s="763"/>
      <c r="I7" s="763"/>
      <c r="J7" s="763"/>
      <c r="K7" s="763"/>
      <c r="L7" s="763"/>
      <c r="M7" s="763"/>
      <c r="N7" s="763"/>
      <c r="O7" s="763"/>
      <c r="P7" s="764"/>
      <c r="Q7" s="765">
        <v>14540</v>
      </c>
      <c r="R7" s="766"/>
      <c r="S7" s="766"/>
      <c r="T7" s="766"/>
      <c r="U7" s="766"/>
      <c r="V7" s="766">
        <v>13872</v>
      </c>
      <c r="W7" s="766"/>
      <c r="X7" s="766"/>
      <c r="Y7" s="766"/>
      <c r="Z7" s="766"/>
      <c r="AA7" s="766">
        <v>668</v>
      </c>
      <c r="AB7" s="766"/>
      <c r="AC7" s="766"/>
      <c r="AD7" s="766"/>
      <c r="AE7" s="767"/>
      <c r="AF7" s="768">
        <v>346</v>
      </c>
      <c r="AG7" s="769"/>
      <c r="AH7" s="769"/>
      <c r="AI7" s="769"/>
      <c r="AJ7" s="770"/>
      <c r="AK7" s="771">
        <v>2029</v>
      </c>
      <c r="AL7" s="772"/>
      <c r="AM7" s="772"/>
      <c r="AN7" s="772"/>
      <c r="AO7" s="772"/>
      <c r="AP7" s="772">
        <v>11472</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c r="A8" s="232">
        <v>2</v>
      </c>
      <c r="B8" s="793" t="s">
        <v>396</v>
      </c>
      <c r="C8" s="794"/>
      <c r="D8" s="794"/>
      <c r="E8" s="794"/>
      <c r="F8" s="794"/>
      <c r="G8" s="794"/>
      <c r="H8" s="794"/>
      <c r="I8" s="794"/>
      <c r="J8" s="794"/>
      <c r="K8" s="794"/>
      <c r="L8" s="794"/>
      <c r="M8" s="794"/>
      <c r="N8" s="794"/>
      <c r="O8" s="794"/>
      <c r="P8" s="795"/>
      <c r="Q8" s="796">
        <v>141</v>
      </c>
      <c r="R8" s="797"/>
      <c r="S8" s="797"/>
      <c r="T8" s="797"/>
      <c r="U8" s="797"/>
      <c r="V8" s="797">
        <v>141</v>
      </c>
      <c r="W8" s="797"/>
      <c r="X8" s="797"/>
      <c r="Y8" s="797"/>
      <c r="Z8" s="797"/>
      <c r="AA8" s="797">
        <v>0</v>
      </c>
      <c r="AB8" s="797"/>
      <c r="AC8" s="797"/>
      <c r="AD8" s="797"/>
      <c r="AE8" s="798"/>
      <c r="AF8" s="799" t="s">
        <v>606</v>
      </c>
      <c r="AG8" s="800"/>
      <c r="AH8" s="800"/>
      <c r="AI8" s="800"/>
      <c r="AJ8" s="801"/>
      <c r="AK8" s="782">
        <v>54985</v>
      </c>
      <c r="AL8" s="783"/>
      <c r="AM8" s="783"/>
      <c r="AN8" s="783"/>
      <c r="AO8" s="783"/>
      <c r="AP8" s="783">
        <v>24</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397</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c r="A23" s="234" t="s">
        <v>398</v>
      </c>
      <c r="B23" s="802" t="s">
        <v>399</v>
      </c>
      <c r="C23" s="803"/>
      <c r="D23" s="803"/>
      <c r="E23" s="803"/>
      <c r="F23" s="803"/>
      <c r="G23" s="803"/>
      <c r="H23" s="803"/>
      <c r="I23" s="803"/>
      <c r="J23" s="803"/>
      <c r="K23" s="803"/>
      <c r="L23" s="803"/>
      <c r="M23" s="803"/>
      <c r="N23" s="803"/>
      <c r="O23" s="803"/>
      <c r="P23" s="804"/>
      <c r="Q23" s="805">
        <v>14681</v>
      </c>
      <c r="R23" s="806"/>
      <c r="S23" s="806"/>
      <c r="T23" s="806"/>
      <c r="U23" s="806"/>
      <c r="V23" s="806">
        <v>14013</v>
      </c>
      <c r="W23" s="806"/>
      <c r="X23" s="806"/>
      <c r="Y23" s="806"/>
      <c r="Z23" s="806"/>
      <c r="AA23" s="806">
        <v>668</v>
      </c>
      <c r="AB23" s="806"/>
      <c r="AC23" s="806"/>
      <c r="AD23" s="806"/>
      <c r="AE23" s="807"/>
      <c r="AF23" s="808">
        <v>346</v>
      </c>
      <c r="AG23" s="806"/>
      <c r="AH23" s="806"/>
      <c r="AI23" s="806"/>
      <c r="AJ23" s="809"/>
      <c r="AK23" s="810"/>
      <c r="AL23" s="811"/>
      <c r="AM23" s="811"/>
      <c r="AN23" s="811"/>
      <c r="AO23" s="811"/>
      <c r="AP23" s="806">
        <v>11496</v>
      </c>
      <c r="AQ23" s="806"/>
      <c r="AR23" s="806"/>
      <c r="AS23" s="806"/>
      <c r="AT23" s="806"/>
      <c r="AU23" s="822"/>
      <c r="AV23" s="822"/>
      <c r="AW23" s="822"/>
      <c r="AX23" s="822"/>
      <c r="AY23" s="823"/>
      <c r="AZ23" s="824" t="s">
        <v>133</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c r="A24" s="821" t="s">
        <v>400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c r="A25" s="738" t="s">
        <v>401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c r="A26" s="740" t="s">
        <v>378</v>
      </c>
      <c r="B26" s="741"/>
      <c r="C26" s="741"/>
      <c r="D26" s="741"/>
      <c r="E26" s="741"/>
      <c r="F26" s="741"/>
      <c r="G26" s="741"/>
      <c r="H26" s="741"/>
      <c r="I26" s="741"/>
      <c r="J26" s="741"/>
      <c r="K26" s="741"/>
      <c r="L26" s="741"/>
      <c r="M26" s="741"/>
      <c r="N26" s="741"/>
      <c r="O26" s="741"/>
      <c r="P26" s="742"/>
      <c r="Q26" s="746" t="s">
        <v>402</v>
      </c>
      <c r="R26" s="747"/>
      <c r="S26" s="747"/>
      <c r="T26" s="747"/>
      <c r="U26" s="748"/>
      <c r="V26" s="746" t="s">
        <v>403</v>
      </c>
      <c r="W26" s="747"/>
      <c r="X26" s="747"/>
      <c r="Y26" s="747"/>
      <c r="Z26" s="748"/>
      <c r="AA26" s="746" t="s">
        <v>404</v>
      </c>
      <c r="AB26" s="747"/>
      <c r="AC26" s="747"/>
      <c r="AD26" s="747"/>
      <c r="AE26" s="747"/>
      <c r="AF26" s="827" t="s">
        <v>405</v>
      </c>
      <c r="AG26" s="828"/>
      <c r="AH26" s="828"/>
      <c r="AI26" s="828"/>
      <c r="AJ26" s="829"/>
      <c r="AK26" s="747" t="s">
        <v>406</v>
      </c>
      <c r="AL26" s="747"/>
      <c r="AM26" s="747"/>
      <c r="AN26" s="747"/>
      <c r="AO26" s="748"/>
      <c r="AP26" s="746" t="s">
        <v>407</v>
      </c>
      <c r="AQ26" s="747"/>
      <c r="AR26" s="747"/>
      <c r="AS26" s="747"/>
      <c r="AT26" s="748"/>
      <c r="AU26" s="746" t="s">
        <v>408</v>
      </c>
      <c r="AV26" s="747"/>
      <c r="AW26" s="747"/>
      <c r="AX26" s="747"/>
      <c r="AY26" s="748"/>
      <c r="AZ26" s="746" t="s">
        <v>409</v>
      </c>
      <c r="BA26" s="747"/>
      <c r="BB26" s="747"/>
      <c r="BC26" s="747"/>
      <c r="BD26" s="748"/>
      <c r="BE26" s="746" t="s">
        <v>385</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c r="A28" s="236">
        <v>1</v>
      </c>
      <c r="B28" s="762" t="s">
        <v>410</v>
      </c>
      <c r="C28" s="763"/>
      <c r="D28" s="763"/>
      <c r="E28" s="763"/>
      <c r="F28" s="763"/>
      <c r="G28" s="763"/>
      <c r="H28" s="763"/>
      <c r="I28" s="763"/>
      <c r="J28" s="763"/>
      <c r="K28" s="763"/>
      <c r="L28" s="763"/>
      <c r="M28" s="763"/>
      <c r="N28" s="763"/>
      <c r="O28" s="763"/>
      <c r="P28" s="764"/>
      <c r="Q28" s="835">
        <v>1938</v>
      </c>
      <c r="R28" s="836"/>
      <c r="S28" s="836"/>
      <c r="T28" s="836"/>
      <c r="U28" s="836"/>
      <c r="V28" s="836">
        <v>1913</v>
      </c>
      <c r="W28" s="836"/>
      <c r="X28" s="836"/>
      <c r="Y28" s="836"/>
      <c r="Z28" s="836"/>
      <c r="AA28" s="836">
        <v>25</v>
      </c>
      <c r="AB28" s="836"/>
      <c r="AC28" s="836"/>
      <c r="AD28" s="836"/>
      <c r="AE28" s="837"/>
      <c r="AF28" s="838">
        <v>25</v>
      </c>
      <c r="AG28" s="836"/>
      <c r="AH28" s="836"/>
      <c r="AI28" s="836"/>
      <c r="AJ28" s="839"/>
      <c r="AK28" s="840">
        <v>179</v>
      </c>
      <c r="AL28" s="841"/>
      <c r="AM28" s="841"/>
      <c r="AN28" s="841"/>
      <c r="AO28" s="841"/>
      <c r="AP28" s="841" t="s">
        <v>607</v>
      </c>
      <c r="AQ28" s="841"/>
      <c r="AR28" s="841"/>
      <c r="AS28" s="841"/>
      <c r="AT28" s="841"/>
      <c r="AU28" s="841" t="s">
        <v>607</v>
      </c>
      <c r="AV28" s="841"/>
      <c r="AW28" s="841"/>
      <c r="AX28" s="841"/>
      <c r="AY28" s="841"/>
      <c r="AZ28" s="842" t="s">
        <v>595</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c r="A29" s="236">
        <v>2</v>
      </c>
      <c r="B29" s="793" t="s">
        <v>411</v>
      </c>
      <c r="C29" s="794"/>
      <c r="D29" s="794"/>
      <c r="E29" s="794"/>
      <c r="F29" s="794"/>
      <c r="G29" s="794"/>
      <c r="H29" s="794"/>
      <c r="I29" s="794"/>
      <c r="J29" s="794"/>
      <c r="K29" s="794"/>
      <c r="L29" s="794"/>
      <c r="M29" s="794"/>
      <c r="N29" s="794"/>
      <c r="O29" s="794"/>
      <c r="P29" s="795"/>
      <c r="Q29" s="796">
        <v>1482</v>
      </c>
      <c r="R29" s="797"/>
      <c r="S29" s="797"/>
      <c r="T29" s="797"/>
      <c r="U29" s="797"/>
      <c r="V29" s="797">
        <v>1402</v>
      </c>
      <c r="W29" s="797"/>
      <c r="X29" s="797"/>
      <c r="Y29" s="797"/>
      <c r="Z29" s="797"/>
      <c r="AA29" s="797">
        <v>80</v>
      </c>
      <c r="AB29" s="797"/>
      <c r="AC29" s="797"/>
      <c r="AD29" s="797"/>
      <c r="AE29" s="798"/>
      <c r="AF29" s="799">
        <v>80</v>
      </c>
      <c r="AG29" s="800"/>
      <c r="AH29" s="800"/>
      <c r="AI29" s="800"/>
      <c r="AJ29" s="801"/>
      <c r="AK29" s="847">
        <v>262</v>
      </c>
      <c r="AL29" s="843"/>
      <c r="AM29" s="843"/>
      <c r="AN29" s="843"/>
      <c r="AO29" s="843"/>
      <c r="AP29" s="843" t="s">
        <v>607</v>
      </c>
      <c r="AQ29" s="843"/>
      <c r="AR29" s="843"/>
      <c r="AS29" s="843"/>
      <c r="AT29" s="843"/>
      <c r="AU29" s="843" t="s">
        <v>607</v>
      </c>
      <c r="AV29" s="843"/>
      <c r="AW29" s="843"/>
      <c r="AX29" s="843"/>
      <c r="AY29" s="843"/>
      <c r="AZ29" s="844" t="s">
        <v>595</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c r="A30" s="236">
        <v>3</v>
      </c>
      <c r="B30" s="793" t="s">
        <v>412</v>
      </c>
      <c r="C30" s="794"/>
      <c r="D30" s="794"/>
      <c r="E30" s="794"/>
      <c r="F30" s="794"/>
      <c r="G30" s="794"/>
      <c r="H30" s="794"/>
      <c r="I30" s="794"/>
      <c r="J30" s="794"/>
      <c r="K30" s="794"/>
      <c r="L30" s="794"/>
      <c r="M30" s="794"/>
      <c r="N30" s="794"/>
      <c r="O30" s="794"/>
      <c r="P30" s="795"/>
      <c r="Q30" s="796">
        <v>190</v>
      </c>
      <c r="R30" s="797"/>
      <c r="S30" s="797"/>
      <c r="T30" s="797"/>
      <c r="U30" s="797"/>
      <c r="V30" s="797">
        <v>190</v>
      </c>
      <c r="W30" s="797"/>
      <c r="X30" s="797"/>
      <c r="Y30" s="797"/>
      <c r="Z30" s="797"/>
      <c r="AA30" s="797">
        <v>0</v>
      </c>
      <c r="AB30" s="797"/>
      <c r="AC30" s="797"/>
      <c r="AD30" s="797"/>
      <c r="AE30" s="798"/>
      <c r="AF30" s="799" t="s">
        <v>606</v>
      </c>
      <c r="AG30" s="800"/>
      <c r="AH30" s="800"/>
      <c r="AI30" s="800"/>
      <c r="AJ30" s="801"/>
      <c r="AK30" s="847">
        <v>73</v>
      </c>
      <c r="AL30" s="843"/>
      <c r="AM30" s="843"/>
      <c r="AN30" s="843"/>
      <c r="AO30" s="843"/>
      <c r="AP30" s="843" t="s">
        <v>607</v>
      </c>
      <c r="AQ30" s="843"/>
      <c r="AR30" s="843"/>
      <c r="AS30" s="843"/>
      <c r="AT30" s="843"/>
      <c r="AU30" s="843" t="s">
        <v>607</v>
      </c>
      <c r="AV30" s="843"/>
      <c r="AW30" s="843"/>
      <c r="AX30" s="843"/>
      <c r="AY30" s="843"/>
      <c r="AZ30" s="844" t="s">
        <v>595</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c r="A31" s="236">
        <v>4</v>
      </c>
      <c r="B31" s="793" t="s">
        <v>413</v>
      </c>
      <c r="C31" s="794"/>
      <c r="D31" s="794"/>
      <c r="E31" s="794"/>
      <c r="F31" s="794"/>
      <c r="G31" s="794"/>
      <c r="H31" s="794"/>
      <c r="I31" s="794"/>
      <c r="J31" s="794"/>
      <c r="K31" s="794"/>
      <c r="L31" s="794"/>
      <c r="M31" s="794"/>
      <c r="N31" s="794"/>
      <c r="O31" s="794"/>
      <c r="P31" s="795"/>
      <c r="Q31" s="796">
        <v>460</v>
      </c>
      <c r="R31" s="797"/>
      <c r="S31" s="797"/>
      <c r="T31" s="797"/>
      <c r="U31" s="797"/>
      <c r="V31" s="797">
        <v>410</v>
      </c>
      <c r="W31" s="797"/>
      <c r="X31" s="797"/>
      <c r="Y31" s="797"/>
      <c r="Z31" s="797"/>
      <c r="AA31" s="797">
        <v>51</v>
      </c>
      <c r="AB31" s="797"/>
      <c r="AC31" s="797"/>
      <c r="AD31" s="797"/>
      <c r="AE31" s="798"/>
      <c r="AF31" s="799">
        <v>18</v>
      </c>
      <c r="AG31" s="800"/>
      <c r="AH31" s="800"/>
      <c r="AI31" s="800"/>
      <c r="AJ31" s="801"/>
      <c r="AK31" s="847">
        <v>129</v>
      </c>
      <c r="AL31" s="843"/>
      <c r="AM31" s="843"/>
      <c r="AN31" s="843"/>
      <c r="AO31" s="843"/>
      <c r="AP31" s="843">
        <v>1625</v>
      </c>
      <c r="AQ31" s="843"/>
      <c r="AR31" s="843"/>
      <c r="AS31" s="843"/>
      <c r="AT31" s="843"/>
      <c r="AU31" s="843">
        <v>1196</v>
      </c>
      <c r="AV31" s="843"/>
      <c r="AW31" s="843"/>
      <c r="AX31" s="843"/>
      <c r="AY31" s="843"/>
      <c r="AZ31" s="844" t="s">
        <v>595</v>
      </c>
      <c r="BA31" s="844"/>
      <c r="BB31" s="844"/>
      <c r="BC31" s="844"/>
      <c r="BD31" s="844"/>
      <c r="BE31" s="845" t="s">
        <v>414</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c r="A32" s="236">
        <v>5</v>
      </c>
      <c r="B32" s="793" t="s">
        <v>415</v>
      </c>
      <c r="C32" s="794"/>
      <c r="D32" s="794"/>
      <c r="E32" s="794"/>
      <c r="F32" s="794"/>
      <c r="G32" s="794"/>
      <c r="H32" s="794"/>
      <c r="I32" s="794"/>
      <c r="J32" s="794"/>
      <c r="K32" s="794"/>
      <c r="L32" s="794"/>
      <c r="M32" s="794"/>
      <c r="N32" s="794"/>
      <c r="O32" s="794"/>
      <c r="P32" s="795"/>
      <c r="Q32" s="796">
        <v>44</v>
      </c>
      <c r="R32" s="797"/>
      <c r="S32" s="797"/>
      <c r="T32" s="797"/>
      <c r="U32" s="797"/>
      <c r="V32" s="797">
        <v>43</v>
      </c>
      <c r="W32" s="797"/>
      <c r="X32" s="797"/>
      <c r="Y32" s="797"/>
      <c r="Z32" s="797"/>
      <c r="AA32" s="797">
        <v>1</v>
      </c>
      <c r="AB32" s="797"/>
      <c r="AC32" s="797"/>
      <c r="AD32" s="797"/>
      <c r="AE32" s="798"/>
      <c r="AF32" s="799">
        <v>4</v>
      </c>
      <c r="AG32" s="800"/>
      <c r="AH32" s="800"/>
      <c r="AI32" s="800"/>
      <c r="AJ32" s="801"/>
      <c r="AK32" s="847">
        <v>12</v>
      </c>
      <c r="AL32" s="843"/>
      <c r="AM32" s="843"/>
      <c r="AN32" s="843"/>
      <c r="AO32" s="843"/>
      <c r="AP32" s="843">
        <v>228</v>
      </c>
      <c r="AQ32" s="843"/>
      <c r="AR32" s="843"/>
      <c r="AS32" s="843"/>
      <c r="AT32" s="843"/>
      <c r="AU32" s="843">
        <v>223</v>
      </c>
      <c r="AV32" s="843"/>
      <c r="AW32" s="843"/>
      <c r="AX32" s="843"/>
      <c r="AY32" s="843"/>
      <c r="AZ32" s="844" t="s">
        <v>595</v>
      </c>
      <c r="BA32" s="844"/>
      <c r="BB32" s="844"/>
      <c r="BC32" s="844"/>
      <c r="BD32" s="844"/>
      <c r="BE32" s="845" t="s">
        <v>416</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c r="A33" s="236">
        <v>6</v>
      </c>
      <c r="B33" s="793" t="s">
        <v>417</v>
      </c>
      <c r="C33" s="794"/>
      <c r="D33" s="794"/>
      <c r="E33" s="794"/>
      <c r="F33" s="794"/>
      <c r="G33" s="794"/>
      <c r="H33" s="794"/>
      <c r="I33" s="794"/>
      <c r="J33" s="794"/>
      <c r="K33" s="794"/>
      <c r="L33" s="794"/>
      <c r="M33" s="794"/>
      <c r="N33" s="794"/>
      <c r="O33" s="794"/>
      <c r="P33" s="795"/>
      <c r="Q33" s="796">
        <v>392</v>
      </c>
      <c r="R33" s="797"/>
      <c r="S33" s="797"/>
      <c r="T33" s="797"/>
      <c r="U33" s="797"/>
      <c r="V33" s="797">
        <v>474</v>
      </c>
      <c r="W33" s="797"/>
      <c r="X33" s="797"/>
      <c r="Y33" s="797"/>
      <c r="Z33" s="797"/>
      <c r="AA33" s="797">
        <v>-82</v>
      </c>
      <c r="AB33" s="797"/>
      <c r="AC33" s="797"/>
      <c r="AD33" s="797"/>
      <c r="AE33" s="798"/>
      <c r="AF33" s="799">
        <v>0</v>
      </c>
      <c r="AG33" s="800"/>
      <c r="AH33" s="800"/>
      <c r="AI33" s="800"/>
      <c r="AJ33" s="801"/>
      <c r="AK33" s="847">
        <v>9</v>
      </c>
      <c r="AL33" s="843"/>
      <c r="AM33" s="843"/>
      <c r="AN33" s="843"/>
      <c r="AO33" s="843"/>
      <c r="AP33" s="843">
        <v>517</v>
      </c>
      <c r="AQ33" s="843"/>
      <c r="AR33" s="843"/>
      <c r="AS33" s="843"/>
      <c r="AT33" s="843"/>
      <c r="AU33" s="843" t="s">
        <v>607</v>
      </c>
      <c r="AV33" s="843"/>
      <c r="AW33" s="843"/>
      <c r="AX33" s="843"/>
      <c r="AY33" s="843"/>
      <c r="AZ33" s="844" t="s">
        <v>595</v>
      </c>
      <c r="BA33" s="844"/>
      <c r="BB33" s="844"/>
      <c r="BC33" s="844"/>
      <c r="BD33" s="844"/>
      <c r="BE33" s="845" t="s">
        <v>416</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c r="A34" s="236">
        <v>7</v>
      </c>
      <c r="B34" s="793" t="s">
        <v>418</v>
      </c>
      <c r="C34" s="794"/>
      <c r="D34" s="794"/>
      <c r="E34" s="794"/>
      <c r="F34" s="794"/>
      <c r="G34" s="794"/>
      <c r="H34" s="794"/>
      <c r="I34" s="794"/>
      <c r="J34" s="794"/>
      <c r="K34" s="794"/>
      <c r="L34" s="794"/>
      <c r="M34" s="794"/>
      <c r="N34" s="794"/>
      <c r="O34" s="794"/>
      <c r="P34" s="795"/>
      <c r="Q34" s="796">
        <v>48</v>
      </c>
      <c r="R34" s="797"/>
      <c r="S34" s="797"/>
      <c r="T34" s="797"/>
      <c r="U34" s="797"/>
      <c r="V34" s="797">
        <v>48</v>
      </c>
      <c r="W34" s="797"/>
      <c r="X34" s="797"/>
      <c r="Y34" s="797"/>
      <c r="Z34" s="797"/>
      <c r="AA34" s="797">
        <v>0</v>
      </c>
      <c r="AB34" s="797"/>
      <c r="AC34" s="797"/>
      <c r="AD34" s="797"/>
      <c r="AE34" s="798"/>
      <c r="AF34" s="799" t="s">
        <v>606</v>
      </c>
      <c r="AG34" s="800"/>
      <c r="AH34" s="800"/>
      <c r="AI34" s="800"/>
      <c r="AJ34" s="801"/>
      <c r="AK34" s="847">
        <v>41</v>
      </c>
      <c r="AL34" s="843"/>
      <c r="AM34" s="843"/>
      <c r="AN34" s="843"/>
      <c r="AO34" s="843"/>
      <c r="AP34" s="843">
        <v>217</v>
      </c>
      <c r="AQ34" s="843"/>
      <c r="AR34" s="843"/>
      <c r="AS34" s="843"/>
      <c r="AT34" s="843"/>
      <c r="AU34" s="843">
        <v>165</v>
      </c>
      <c r="AV34" s="843"/>
      <c r="AW34" s="843"/>
      <c r="AX34" s="843"/>
      <c r="AY34" s="843"/>
      <c r="AZ34" s="844" t="s">
        <v>595</v>
      </c>
      <c r="BA34" s="844"/>
      <c r="BB34" s="844"/>
      <c r="BC34" s="844"/>
      <c r="BD34" s="844"/>
      <c r="BE34" s="845" t="s">
        <v>419</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420</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c r="A63" s="234" t="s">
        <v>398</v>
      </c>
      <c r="B63" s="802" t="s">
        <v>421</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127</v>
      </c>
      <c r="AG63" s="857"/>
      <c r="AH63" s="857"/>
      <c r="AI63" s="857"/>
      <c r="AJ63" s="858"/>
      <c r="AK63" s="859"/>
      <c r="AL63" s="854"/>
      <c r="AM63" s="854"/>
      <c r="AN63" s="854"/>
      <c r="AO63" s="854"/>
      <c r="AP63" s="857">
        <v>2587</v>
      </c>
      <c r="AQ63" s="857"/>
      <c r="AR63" s="857"/>
      <c r="AS63" s="857"/>
      <c r="AT63" s="857"/>
      <c r="AU63" s="857">
        <v>1584</v>
      </c>
      <c r="AV63" s="857"/>
      <c r="AW63" s="857"/>
      <c r="AX63" s="857"/>
      <c r="AY63" s="857"/>
      <c r="AZ63" s="861"/>
      <c r="BA63" s="861"/>
      <c r="BB63" s="861"/>
      <c r="BC63" s="861"/>
      <c r="BD63" s="861"/>
      <c r="BE63" s="862"/>
      <c r="BF63" s="862"/>
      <c r="BG63" s="862"/>
      <c r="BH63" s="862"/>
      <c r="BI63" s="863"/>
      <c r="BJ63" s="864" t="s">
        <v>133</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c r="A65" s="226" t="s">
        <v>422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c r="A66" s="740" t="s">
        <v>423</v>
      </c>
      <c r="B66" s="741"/>
      <c r="C66" s="741"/>
      <c r="D66" s="741"/>
      <c r="E66" s="741"/>
      <c r="F66" s="741"/>
      <c r="G66" s="741"/>
      <c r="H66" s="741"/>
      <c r="I66" s="741"/>
      <c r="J66" s="741"/>
      <c r="K66" s="741"/>
      <c r="L66" s="741"/>
      <c r="M66" s="741"/>
      <c r="N66" s="741"/>
      <c r="O66" s="741"/>
      <c r="P66" s="742"/>
      <c r="Q66" s="746" t="s">
        <v>424</v>
      </c>
      <c r="R66" s="747"/>
      <c r="S66" s="747"/>
      <c r="T66" s="747"/>
      <c r="U66" s="748"/>
      <c r="V66" s="746" t="s">
        <v>425</v>
      </c>
      <c r="W66" s="747"/>
      <c r="X66" s="747"/>
      <c r="Y66" s="747"/>
      <c r="Z66" s="748"/>
      <c r="AA66" s="746" t="s">
        <v>404</v>
      </c>
      <c r="AB66" s="747"/>
      <c r="AC66" s="747"/>
      <c r="AD66" s="747"/>
      <c r="AE66" s="748"/>
      <c r="AF66" s="867" t="s">
        <v>426</v>
      </c>
      <c r="AG66" s="828"/>
      <c r="AH66" s="828"/>
      <c r="AI66" s="828"/>
      <c r="AJ66" s="868"/>
      <c r="AK66" s="746" t="s">
        <v>427</v>
      </c>
      <c r="AL66" s="741"/>
      <c r="AM66" s="741"/>
      <c r="AN66" s="741"/>
      <c r="AO66" s="742"/>
      <c r="AP66" s="746" t="s">
        <v>428</v>
      </c>
      <c r="AQ66" s="747"/>
      <c r="AR66" s="747"/>
      <c r="AS66" s="747"/>
      <c r="AT66" s="748"/>
      <c r="AU66" s="746" t="s">
        <v>429</v>
      </c>
      <c r="AV66" s="747"/>
      <c r="AW66" s="747"/>
      <c r="AX66" s="747"/>
      <c r="AY66" s="748"/>
      <c r="AZ66" s="746" t="s">
        <v>385</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c r="A68" s="230">
        <v>1</v>
      </c>
      <c r="B68" s="882" t="s">
        <v>596</v>
      </c>
      <c r="C68" s="883"/>
      <c r="D68" s="883"/>
      <c r="E68" s="883"/>
      <c r="F68" s="883"/>
      <c r="G68" s="883"/>
      <c r="H68" s="883"/>
      <c r="I68" s="883"/>
      <c r="J68" s="883"/>
      <c r="K68" s="883"/>
      <c r="L68" s="883"/>
      <c r="M68" s="883"/>
      <c r="N68" s="883"/>
      <c r="O68" s="883"/>
      <c r="P68" s="884"/>
      <c r="Q68" s="885">
        <v>956</v>
      </c>
      <c r="R68" s="879"/>
      <c r="S68" s="879"/>
      <c r="T68" s="879"/>
      <c r="U68" s="879"/>
      <c r="V68" s="879">
        <v>919</v>
      </c>
      <c r="W68" s="879"/>
      <c r="X68" s="879"/>
      <c r="Y68" s="879"/>
      <c r="Z68" s="879"/>
      <c r="AA68" s="879">
        <v>37</v>
      </c>
      <c r="AB68" s="879"/>
      <c r="AC68" s="879"/>
      <c r="AD68" s="879"/>
      <c r="AE68" s="879"/>
      <c r="AF68" s="879">
        <v>29</v>
      </c>
      <c r="AG68" s="879"/>
      <c r="AH68" s="879"/>
      <c r="AI68" s="879"/>
      <c r="AJ68" s="879"/>
      <c r="AK68" s="879">
        <v>29</v>
      </c>
      <c r="AL68" s="879"/>
      <c r="AM68" s="879"/>
      <c r="AN68" s="879"/>
      <c r="AO68" s="879"/>
      <c r="AP68" s="879" t="s">
        <v>607</v>
      </c>
      <c r="AQ68" s="879"/>
      <c r="AR68" s="879"/>
      <c r="AS68" s="879"/>
      <c r="AT68" s="879"/>
      <c r="AU68" s="879" t="s">
        <v>595</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c r="A69" s="232">
        <v>2</v>
      </c>
      <c r="B69" s="886" t="s">
        <v>598</v>
      </c>
      <c r="C69" s="887"/>
      <c r="D69" s="887"/>
      <c r="E69" s="887"/>
      <c r="F69" s="887"/>
      <c r="G69" s="887"/>
      <c r="H69" s="887"/>
      <c r="I69" s="887"/>
      <c r="J69" s="887"/>
      <c r="K69" s="887"/>
      <c r="L69" s="887"/>
      <c r="M69" s="887"/>
      <c r="N69" s="887"/>
      <c r="O69" s="887"/>
      <c r="P69" s="888"/>
      <c r="Q69" s="889">
        <v>11751</v>
      </c>
      <c r="R69" s="843"/>
      <c r="S69" s="843"/>
      <c r="T69" s="843"/>
      <c r="U69" s="843"/>
      <c r="V69" s="843">
        <v>11426</v>
      </c>
      <c r="W69" s="843"/>
      <c r="X69" s="843"/>
      <c r="Y69" s="843"/>
      <c r="Z69" s="843"/>
      <c r="AA69" s="843">
        <v>325</v>
      </c>
      <c r="AB69" s="843"/>
      <c r="AC69" s="843"/>
      <c r="AD69" s="843"/>
      <c r="AE69" s="843"/>
      <c r="AF69" s="843">
        <v>325</v>
      </c>
      <c r="AG69" s="843"/>
      <c r="AH69" s="843"/>
      <c r="AI69" s="843"/>
      <c r="AJ69" s="843"/>
      <c r="AK69" s="843">
        <v>326</v>
      </c>
      <c r="AL69" s="843"/>
      <c r="AM69" s="843"/>
      <c r="AN69" s="843"/>
      <c r="AO69" s="843"/>
      <c r="AP69" s="843" t="s">
        <v>607</v>
      </c>
      <c r="AQ69" s="843"/>
      <c r="AR69" s="843"/>
      <c r="AS69" s="843"/>
      <c r="AT69" s="843"/>
      <c r="AU69" s="843" t="s">
        <v>595</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c r="A70" s="232">
        <v>3</v>
      </c>
      <c r="B70" s="886" t="s">
        <v>597</v>
      </c>
      <c r="C70" s="887"/>
      <c r="D70" s="887"/>
      <c r="E70" s="887"/>
      <c r="F70" s="887"/>
      <c r="G70" s="887"/>
      <c r="H70" s="887"/>
      <c r="I70" s="887"/>
      <c r="J70" s="887"/>
      <c r="K70" s="887"/>
      <c r="L70" s="887"/>
      <c r="M70" s="887"/>
      <c r="N70" s="887"/>
      <c r="O70" s="887"/>
      <c r="P70" s="888"/>
      <c r="Q70" s="889">
        <v>84</v>
      </c>
      <c r="R70" s="843"/>
      <c r="S70" s="843"/>
      <c r="T70" s="843"/>
      <c r="U70" s="843"/>
      <c r="V70" s="843">
        <v>79</v>
      </c>
      <c r="W70" s="843"/>
      <c r="X70" s="843"/>
      <c r="Y70" s="843"/>
      <c r="Z70" s="843"/>
      <c r="AA70" s="843">
        <v>5</v>
      </c>
      <c r="AB70" s="843"/>
      <c r="AC70" s="843"/>
      <c r="AD70" s="843"/>
      <c r="AE70" s="843"/>
      <c r="AF70" s="843">
        <v>5</v>
      </c>
      <c r="AG70" s="843"/>
      <c r="AH70" s="843"/>
      <c r="AI70" s="843"/>
      <c r="AJ70" s="843"/>
      <c r="AK70" s="843">
        <v>5</v>
      </c>
      <c r="AL70" s="843"/>
      <c r="AM70" s="843"/>
      <c r="AN70" s="843"/>
      <c r="AO70" s="843"/>
      <c r="AP70" s="843" t="s">
        <v>607</v>
      </c>
      <c r="AQ70" s="843"/>
      <c r="AR70" s="843"/>
      <c r="AS70" s="843"/>
      <c r="AT70" s="843"/>
      <c r="AU70" s="843" t="s">
        <v>595</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c r="A71" s="232">
        <v>4</v>
      </c>
      <c r="B71" s="886" t="s">
        <v>599</v>
      </c>
      <c r="C71" s="887"/>
      <c r="D71" s="887"/>
      <c r="E71" s="887"/>
      <c r="F71" s="887"/>
      <c r="G71" s="887"/>
      <c r="H71" s="887"/>
      <c r="I71" s="887"/>
      <c r="J71" s="887"/>
      <c r="K71" s="887"/>
      <c r="L71" s="887"/>
      <c r="M71" s="887"/>
      <c r="N71" s="887"/>
      <c r="O71" s="887"/>
      <c r="P71" s="888"/>
      <c r="Q71" s="889">
        <v>288382</v>
      </c>
      <c r="R71" s="843"/>
      <c r="S71" s="843"/>
      <c r="T71" s="843"/>
      <c r="U71" s="843"/>
      <c r="V71" s="843">
        <v>283191</v>
      </c>
      <c r="W71" s="843"/>
      <c r="X71" s="843"/>
      <c r="Y71" s="843"/>
      <c r="Z71" s="843"/>
      <c r="AA71" s="843">
        <v>5190</v>
      </c>
      <c r="AB71" s="843"/>
      <c r="AC71" s="843"/>
      <c r="AD71" s="843"/>
      <c r="AE71" s="843"/>
      <c r="AF71" s="843">
        <v>5190</v>
      </c>
      <c r="AG71" s="843"/>
      <c r="AH71" s="843"/>
      <c r="AI71" s="843"/>
      <c r="AJ71" s="843"/>
      <c r="AK71" s="843" t="s">
        <v>607</v>
      </c>
      <c r="AL71" s="843"/>
      <c r="AM71" s="843"/>
      <c r="AN71" s="843"/>
      <c r="AO71" s="843"/>
      <c r="AP71" s="843" t="s">
        <v>607</v>
      </c>
      <c r="AQ71" s="843"/>
      <c r="AR71" s="843"/>
      <c r="AS71" s="843"/>
      <c r="AT71" s="843"/>
      <c r="AU71" s="843" t="s">
        <v>595</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c r="A72" s="232">
        <v>5</v>
      </c>
      <c r="B72" s="886"/>
      <c r="C72" s="887"/>
      <c r="D72" s="887"/>
      <c r="E72" s="887"/>
      <c r="F72" s="887"/>
      <c r="G72" s="887"/>
      <c r="H72" s="887"/>
      <c r="I72" s="887"/>
      <c r="J72" s="887"/>
      <c r="K72" s="887"/>
      <c r="L72" s="887"/>
      <c r="M72" s="887"/>
      <c r="N72" s="887"/>
      <c r="O72" s="887"/>
      <c r="P72" s="888"/>
      <c r="Q72" s="889"/>
      <c r="R72" s="843"/>
      <c r="S72" s="843"/>
      <c r="T72" s="843"/>
      <c r="U72" s="843"/>
      <c r="V72" s="843"/>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c r="A73" s="232">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c r="A88" s="234" t="s">
        <v>398</v>
      </c>
      <c r="B88" s="802" t="s">
        <v>430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5549</v>
      </c>
      <c r="AG88" s="857"/>
      <c r="AH88" s="857"/>
      <c r="AI88" s="857"/>
      <c r="AJ88" s="857"/>
      <c r="AK88" s="854"/>
      <c r="AL88" s="854"/>
      <c r="AM88" s="854"/>
      <c r="AN88" s="854"/>
      <c r="AO88" s="854"/>
      <c r="AP88" s="857" t="s">
        <v>608</v>
      </c>
      <c r="AQ88" s="857"/>
      <c r="AR88" s="857"/>
      <c r="AS88" s="857"/>
      <c r="AT88" s="857"/>
      <c r="AU88" s="857" t="s">
        <v>595</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398</v>
      </c>
      <c r="BR102" s="802" t="s">
        <v>431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432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433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43" t="s">
        <v>434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30" t="s">
        <v>436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437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c r="A109" s="925" t="s">
        <v>438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439</v>
      </c>
      <c r="AB109" s="906"/>
      <c r="AC109" s="906"/>
      <c r="AD109" s="906"/>
      <c r="AE109" s="907"/>
      <c r="AF109" s="905" t="s">
        <v>440</v>
      </c>
      <c r="AG109" s="906"/>
      <c r="AH109" s="906"/>
      <c r="AI109" s="906"/>
      <c r="AJ109" s="907"/>
      <c r="AK109" s="905" t="s">
        <v>315</v>
      </c>
      <c r="AL109" s="906"/>
      <c r="AM109" s="906"/>
      <c r="AN109" s="906"/>
      <c r="AO109" s="907"/>
      <c r="AP109" s="905" t="s">
        <v>441</v>
      </c>
      <c r="AQ109" s="906"/>
      <c r="AR109" s="906"/>
      <c r="AS109" s="906"/>
      <c r="AT109" s="908"/>
      <c r="AU109" s="925" t="s">
        <v>438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439</v>
      </c>
      <c r="BR109" s="906"/>
      <c r="BS109" s="906"/>
      <c r="BT109" s="906"/>
      <c r="BU109" s="907"/>
      <c r="BV109" s="905" t="s">
        <v>440</v>
      </c>
      <c r="BW109" s="906"/>
      <c r="BX109" s="906"/>
      <c r="BY109" s="906"/>
      <c r="BZ109" s="907"/>
      <c r="CA109" s="905" t="s">
        <v>315</v>
      </c>
      <c r="CB109" s="906"/>
      <c r="CC109" s="906"/>
      <c r="CD109" s="906"/>
      <c r="CE109" s="907"/>
      <c r="CF109" s="926" t="s">
        <v>441</v>
      </c>
      <c r="CG109" s="926"/>
      <c r="CH109" s="926"/>
      <c r="CI109" s="926"/>
      <c r="CJ109" s="926"/>
      <c r="CK109" s="905" t="s">
        <v>442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439</v>
      </c>
      <c r="DH109" s="906"/>
      <c r="DI109" s="906"/>
      <c r="DJ109" s="906"/>
      <c r="DK109" s="907"/>
      <c r="DL109" s="905" t="s">
        <v>440</v>
      </c>
      <c r="DM109" s="906"/>
      <c r="DN109" s="906"/>
      <c r="DO109" s="906"/>
      <c r="DP109" s="907"/>
      <c r="DQ109" s="905" t="s">
        <v>315</v>
      </c>
      <c r="DR109" s="906"/>
      <c r="DS109" s="906"/>
      <c r="DT109" s="906"/>
      <c r="DU109" s="907"/>
      <c r="DV109" s="905" t="s">
        <v>441</v>
      </c>
      <c r="DW109" s="906"/>
      <c r="DX109" s="906"/>
      <c r="DY109" s="906"/>
      <c r="DZ109" s="908"/>
    </row>
    <row r="110" spans="1:131" s="224" customFormat="1" ht="26.25" customHeight="1">
      <c r="A110" s="909" t="s">
        <v>443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1321804</v>
      </c>
      <c r="AB110" s="913"/>
      <c r="AC110" s="913"/>
      <c r="AD110" s="913"/>
      <c r="AE110" s="914"/>
      <c r="AF110" s="915">
        <v>1250617</v>
      </c>
      <c r="AG110" s="913"/>
      <c r="AH110" s="913"/>
      <c r="AI110" s="913"/>
      <c r="AJ110" s="914"/>
      <c r="AK110" s="915">
        <v>1308863</v>
      </c>
      <c r="AL110" s="913"/>
      <c r="AM110" s="913"/>
      <c r="AN110" s="913"/>
      <c r="AO110" s="914"/>
      <c r="AP110" s="916">
        <v>24.6</v>
      </c>
      <c r="AQ110" s="917"/>
      <c r="AR110" s="917"/>
      <c r="AS110" s="917"/>
      <c r="AT110" s="918"/>
      <c r="AU110" s="919" t="s">
        <v>75</v>
      </c>
      <c r="AV110" s="920"/>
      <c r="AW110" s="920"/>
      <c r="AX110" s="920"/>
      <c r="AY110" s="920"/>
      <c r="AZ110" s="942" t="s">
        <v>444</v>
      </c>
      <c r="BA110" s="910"/>
      <c r="BB110" s="910"/>
      <c r="BC110" s="910"/>
      <c r="BD110" s="910"/>
      <c r="BE110" s="910"/>
      <c r="BF110" s="910"/>
      <c r="BG110" s="910"/>
      <c r="BH110" s="910"/>
      <c r="BI110" s="910"/>
      <c r="BJ110" s="910"/>
      <c r="BK110" s="910"/>
      <c r="BL110" s="910"/>
      <c r="BM110" s="910"/>
      <c r="BN110" s="910"/>
      <c r="BO110" s="910"/>
      <c r="BP110" s="911"/>
      <c r="BQ110" s="943">
        <v>11761480</v>
      </c>
      <c r="BR110" s="944"/>
      <c r="BS110" s="944"/>
      <c r="BT110" s="944"/>
      <c r="BU110" s="944"/>
      <c r="BV110" s="944">
        <v>11788203</v>
      </c>
      <c r="BW110" s="944"/>
      <c r="BX110" s="944"/>
      <c r="BY110" s="944"/>
      <c r="BZ110" s="944"/>
      <c r="CA110" s="944">
        <v>11496326</v>
      </c>
      <c r="CB110" s="944"/>
      <c r="CC110" s="944"/>
      <c r="CD110" s="944"/>
      <c r="CE110" s="944"/>
      <c r="CF110" s="957">
        <v>215.7</v>
      </c>
      <c r="CG110" s="958"/>
      <c r="CH110" s="958"/>
      <c r="CI110" s="958"/>
      <c r="CJ110" s="958"/>
      <c r="CK110" s="959" t="s">
        <v>445</v>
      </c>
      <c r="CL110" s="960"/>
      <c r="CM110" s="942" t="s">
        <v>446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447</v>
      </c>
      <c r="DH110" s="944"/>
      <c r="DI110" s="944"/>
      <c r="DJ110" s="944"/>
      <c r="DK110" s="944"/>
      <c r="DL110" s="944" t="s">
        <v>447</v>
      </c>
      <c r="DM110" s="944"/>
      <c r="DN110" s="944"/>
      <c r="DO110" s="944"/>
      <c r="DP110" s="944"/>
      <c r="DQ110" s="944" t="s">
        <v>448</v>
      </c>
      <c r="DR110" s="944"/>
      <c r="DS110" s="944"/>
      <c r="DT110" s="944"/>
      <c r="DU110" s="944"/>
      <c r="DV110" s="945" t="s">
        <v>447</v>
      </c>
      <c r="DW110" s="945"/>
      <c r="DX110" s="945"/>
      <c r="DY110" s="945"/>
      <c r="DZ110" s="946"/>
    </row>
    <row r="111" spans="1:131" s="224" customFormat="1" ht="26.25" customHeight="1">
      <c r="A111" s="947" t="s">
        <v>449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447</v>
      </c>
      <c r="AB111" s="951"/>
      <c r="AC111" s="951"/>
      <c r="AD111" s="951"/>
      <c r="AE111" s="952"/>
      <c r="AF111" s="953" t="s">
        <v>447</v>
      </c>
      <c r="AG111" s="951"/>
      <c r="AH111" s="951"/>
      <c r="AI111" s="951"/>
      <c r="AJ111" s="952"/>
      <c r="AK111" s="953" t="s">
        <v>447</v>
      </c>
      <c r="AL111" s="951"/>
      <c r="AM111" s="951"/>
      <c r="AN111" s="951"/>
      <c r="AO111" s="952"/>
      <c r="AP111" s="954" t="s">
        <v>447</v>
      </c>
      <c r="AQ111" s="955"/>
      <c r="AR111" s="955"/>
      <c r="AS111" s="955"/>
      <c r="AT111" s="956"/>
      <c r="AU111" s="921"/>
      <c r="AV111" s="922"/>
      <c r="AW111" s="922"/>
      <c r="AX111" s="922"/>
      <c r="AY111" s="922"/>
      <c r="AZ111" s="935" t="s">
        <v>450</v>
      </c>
      <c r="BA111" s="936"/>
      <c r="BB111" s="936"/>
      <c r="BC111" s="936"/>
      <c r="BD111" s="936"/>
      <c r="BE111" s="936"/>
      <c r="BF111" s="936"/>
      <c r="BG111" s="936"/>
      <c r="BH111" s="936"/>
      <c r="BI111" s="936"/>
      <c r="BJ111" s="936"/>
      <c r="BK111" s="936"/>
      <c r="BL111" s="936"/>
      <c r="BM111" s="936"/>
      <c r="BN111" s="936"/>
      <c r="BO111" s="936"/>
      <c r="BP111" s="937"/>
      <c r="BQ111" s="938">
        <v>111290</v>
      </c>
      <c r="BR111" s="939"/>
      <c r="BS111" s="939"/>
      <c r="BT111" s="939"/>
      <c r="BU111" s="939"/>
      <c r="BV111" s="939">
        <v>81393</v>
      </c>
      <c r="BW111" s="939"/>
      <c r="BX111" s="939"/>
      <c r="BY111" s="939"/>
      <c r="BZ111" s="939"/>
      <c r="CA111" s="939">
        <v>56581</v>
      </c>
      <c r="CB111" s="939"/>
      <c r="CC111" s="939"/>
      <c r="CD111" s="939"/>
      <c r="CE111" s="939"/>
      <c r="CF111" s="933">
        <v>1.1000000000000001</v>
      </c>
      <c r="CG111" s="934"/>
      <c r="CH111" s="934"/>
      <c r="CI111" s="934"/>
      <c r="CJ111" s="934"/>
      <c r="CK111" s="961"/>
      <c r="CL111" s="962"/>
      <c r="CM111" s="935" t="s">
        <v>451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447</v>
      </c>
      <c r="DH111" s="939"/>
      <c r="DI111" s="939"/>
      <c r="DJ111" s="939"/>
      <c r="DK111" s="939"/>
      <c r="DL111" s="939" t="s">
        <v>448</v>
      </c>
      <c r="DM111" s="939"/>
      <c r="DN111" s="939"/>
      <c r="DO111" s="939"/>
      <c r="DP111" s="939"/>
      <c r="DQ111" s="939" t="s">
        <v>447</v>
      </c>
      <c r="DR111" s="939"/>
      <c r="DS111" s="939"/>
      <c r="DT111" s="939"/>
      <c r="DU111" s="939"/>
      <c r="DV111" s="940" t="s">
        <v>133</v>
      </c>
      <c r="DW111" s="940"/>
      <c r="DX111" s="940"/>
      <c r="DY111" s="940"/>
      <c r="DZ111" s="941"/>
    </row>
    <row r="112" spans="1:131" s="224" customFormat="1" ht="26.25" customHeight="1">
      <c r="A112" s="965" t="s">
        <v>452</v>
      </c>
      <c r="B112" s="966"/>
      <c r="C112" s="936" t="s">
        <v>453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448</v>
      </c>
      <c r="AB112" s="972"/>
      <c r="AC112" s="972"/>
      <c r="AD112" s="972"/>
      <c r="AE112" s="973"/>
      <c r="AF112" s="974" t="s">
        <v>133</v>
      </c>
      <c r="AG112" s="972"/>
      <c r="AH112" s="972"/>
      <c r="AI112" s="972"/>
      <c r="AJ112" s="973"/>
      <c r="AK112" s="974" t="s">
        <v>447</v>
      </c>
      <c r="AL112" s="972"/>
      <c r="AM112" s="972"/>
      <c r="AN112" s="972"/>
      <c r="AO112" s="973"/>
      <c r="AP112" s="975" t="s">
        <v>133</v>
      </c>
      <c r="AQ112" s="976"/>
      <c r="AR112" s="976"/>
      <c r="AS112" s="976"/>
      <c r="AT112" s="977"/>
      <c r="AU112" s="921"/>
      <c r="AV112" s="922"/>
      <c r="AW112" s="922"/>
      <c r="AX112" s="922"/>
      <c r="AY112" s="922"/>
      <c r="AZ112" s="935" t="s">
        <v>454</v>
      </c>
      <c r="BA112" s="936"/>
      <c r="BB112" s="936"/>
      <c r="BC112" s="936"/>
      <c r="BD112" s="936"/>
      <c r="BE112" s="936"/>
      <c r="BF112" s="936"/>
      <c r="BG112" s="936"/>
      <c r="BH112" s="936"/>
      <c r="BI112" s="936"/>
      <c r="BJ112" s="936"/>
      <c r="BK112" s="936"/>
      <c r="BL112" s="936"/>
      <c r="BM112" s="936"/>
      <c r="BN112" s="936"/>
      <c r="BO112" s="936"/>
      <c r="BP112" s="937"/>
      <c r="BQ112" s="938">
        <v>1636578</v>
      </c>
      <c r="BR112" s="939"/>
      <c r="BS112" s="939"/>
      <c r="BT112" s="939"/>
      <c r="BU112" s="939"/>
      <c r="BV112" s="939">
        <v>1570283</v>
      </c>
      <c r="BW112" s="939"/>
      <c r="BX112" s="939"/>
      <c r="BY112" s="939"/>
      <c r="BZ112" s="939"/>
      <c r="CA112" s="939">
        <v>1583704</v>
      </c>
      <c r="CB112" s="939"/>
      <c r="CC112" s="939"/>
      <c r="CD112" s="939"/>
      <c r="CE112" s="939"/>
      <c r="CF112" s="933">
        <v>29.7</v>
      </c>
      <c r="CG112" s="934"/>
      <c r="CH112" s="934"/>
      <c r="CI112" s="934"/>
      <c r="CJ112" s="934"/>
      <c r="CK112" s="961"/>
      <c r="CL112" s="962"/>
      <c r="CM112" s="935" t="s">
        <v>455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133</v>
      </c>
      <c r="DH112" s="939"/>
      <c r="DI112" s="939"/>
      <c r="DJ112" s="939"/>
      <c r="DK112" s="939"/>
      <c r="DL112" s="939" t="s">
        <v>133</v>
      </c>
      <c r="DM112" s="939"/>
      <c r="DN112" s="939"/>
      <c r="DO112" s="939"/>
      <c r="DP112" s="939"/>
      <c r="DQ112" s="939" t="s">
        <v>447</v>
      </c>
      <c r="DR112" s="939"/>
      <c r="DS112" s="939"/>
      <c r="DT112" s="939"/>
      <c r="DU112" s="939"/>
      <c r="DV112" s="940" t="s">
        <v>447</v>
      </c>
      <c r="DW112" s="940"/>
      <c r="DX112" s="940"/>
      <c r="DY112" s="940"/>
      <c r="DZ112" s="941"/>
    </row>
    <row r="113" spans="1:130" s="224" customFormat="1" ht="26.25" customHeight="1">
      <c r="A113" s="967"/>
      <c r="B113" s="968"/>
      <c r="C113" s="936" t="s">
        <v>456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188348</v>
      </c>
      <c r="AB113" s="951"/>
      <c r="AC113" s="951"/>
      <c r="AD113" s="951"/>
      <c r="AE113" s="952"/>
      <c r="AF113" s="953">
        <v>175260</v>
      </c>
      <c r="AG113" s="951"/>
      <c r="AH113" s="951"/>
      <c r="AI113" s="951"/>
      <c r="AJ113" s="952"/>
      <c r="AK113" s="953">
        <v>198625</v>
      </c>
      <c r="AL113" s="951"/>
      <c r="AM113" s="951"/>
      <c r="AN113" s="951"/>
      <c r="AO113" s="952"/>
      <c r="AP113" s="954">
        <v>3.7</v>
      </c>
      <c r="AQ113" s="955"/>
      <c r="AR113" s="955"/>
      <c r="AS113" s="955"/>
      <c r="AT113" s="956"/>
      <c r="AU113" s="921"/>
      <c r="AV113" s="922"/>
      <c r="AW113" s="922"/>
      <c r="AX113" s="922"/>
      <c r="AY113" s="922"/>
      <c r="AZ113" s="935" t="s">
        <v>457</v>
      </c>
      <c r="BA113" s="936"/>
      <c r="BB113" s="936"/>
      <c r="BC113" s="936"/>
      <c r="BD113" s="936"/>
      <c r="BE113" s="936"/>
      <c r="BF113" s="936"/>
      <c r="BG113" s="936"/>
      <c r="BH113" s="936"/>
      <c r="BI113" s="936"/>
      <c r="BJ113" s="936"/>
      <c r="BK113" s="936"/>
      <c r="BL113" s="936"/>
      <c r="BM113" s="936"/>
      <c r="BN113" s="936"/>
      <c r="BO113" s="936"/>
      <c r="BP113" s="937"/>
      <c r="BQ113" s="938" t="s">
        <v>133</v>
      </c>
      <c r="BR113" s="939"/>
      <c r="BS113" s="939"/>
      <c r="BT113" s="939"/>
      <c r="BU113" s="939"/>
      <c r="BV113" s="939" t="s">
        <v>133</v>
      </c>
      <c r="BW113" s="939"/>
      <c r="BX113" s="939"/>
      <c r="BY113" s="939"/>
      <c r="BZ113" s="939"/>
      <c r="CA113" s="939" t="s">
        <v>447</v>
      </c>
      <c r="CB113" s="939"/>
      <c r="CC113" s="939"/>
      <c r="CD113" s="939"/>
      <c r="CE113" s="939"/>
      <c r="CF113" s="933" t="s">
        <v>448</v>
      </c>
      <c r="CG113" s="934"/>
      <c r="CH113" s="934"/>
      <c r="CI113" s="934"/>
      <c r="CJ113" s="934"/>
      <c r="CK113" s="961"/>
      <c r="CL113" s="962"/>
      <c r="CM113" s="935" t="s">
        <v>458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133</v>
      </c>
      <c r="DH113" s="972"/>
      <c r="DI113" s="972"/>
      <c r="DJ113" s="972"/>
      <c r="DK113" s="973"/>
      <c r="DL113" s="974" t="s">
        <v>448</v>
      </c>
      <c r="DM113" s="972"/>
      <c r="DN113" s="972"/>
      <c r="DO113" s="972"/>
      <c r="DP113" s="973"/>
      <c r="DQ113" s="974" t="s">
        <v>447</v>
      </c>
      <c r="DR113" s="972"/>
      <c r="DS113" s="972"/>
      <c r="DT113" s="972"/>
      <c r="DU113" s="973"/>
      <c r="DV113" s="975" t="s">
        <v>447</v>
      </c>
      <c r="DW113" s="976"/>
      <c r="DX113" s="976"/>
      <c r="DY113" s="976"/>
      <c r="DZ113" s="977"/>
    </row>
    <row r="114" spans="1:130" s="224" customFormat="1" ht="26.25" customHeight="1">
      <c r="A114" s="967"/>
      <c r="B114" s="968"/>
      <c r="C114" s="936" t="s">
        <v>459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448</v>
      </c>
      <c r="AB114" s="972"/>
      <c r="AC114" s="972"/>
      <c r="AD114" s="972"/>
      <c r="AE114" s="973"/>
      <c r="AF114" s="974" t="s">
        <v>447</v>
      </c>
      <c r="AG114" s="972"/>
      <c r="AH114" s="972"/>
      <c r="AI114" s="972"/>
      <c r="AJ114" s="973"/>
      <c r="AK114" s="974" t="s">
        <v>448</v>
      </c>
      <c r="AL114" s="972"/>
      <c r="AM114" s="972"/>
      <c r="AN114" s="972"/>
      <c r="AO114" s="973"/>
      <c r="AP114" s="975" t="s">
        <v>447</v>
      </c>
      <c r="AQ114" s="976"/>
      <c r="AR114" s="976"/>
      <c r="AS114" s="976"/>
      <c r="AT114" s="977"/>
      <c r="AU114" s="921"/>
      <c r="AV114" s="922"/>
      <c r="AW114" s="922"/>
      <c r="AX114" s="922"/>
      <c r="AY114" s="922"/>
      <c r="AZ114" s="935" t="s">
        <v>460</v>
      </c>
      <c r="BA114" s="936"/>
      <c r="BB114" s="936"/>
      <c r="BC114" s="936"/>
      <c r="BD114" s="936"/>
      <c r="BE114" s="936"/>
      <c r="BF114" s="936"/>
      <c r="BG114" s="936"/>
      <c r="BH114" s="936"/>
      <c r="BI114" s="936"/>
      <c r="BJ114" s="936"/>
      <c r="BK114" s="936"/>
      <c r="BL114" s="936"/>
      <c r="BM114" s="936"/>
      <c r="BN114" s="936"/>
      <c r="BO114" s="936"/>
      <c r="BP114" s="937"/>
      <c r="BQ114" s="938">
        <v>534353</v>
      </c>
      <c r="BR114" s="939"/>
      <c r="BS114" s="939"/>
      <c r="BT114" s="939"/>
      <c r="BU114" s="939"/>
      <c r="BV114" s="939">
        <v>522053</v>
      </c>
      <c r="BW114" s="939"/>
      <c r="BX114" s="939"/>
      <c r="BY114" s="939"/>
      <c r="BZ114" s="939"/>
      <c r="CA114" s="939">
        <v>461836</v>
      </c>
      <c r="CB114" s="939"/>
      <c r="CC114" s="939"/>
      <c r="CD114" s="939"/>
      <c r="CE114" s="939"/>
      <c r="CF114" s="933">
        <v>8.6999999999999993</v>
      </c>
      <c r="CG114" s="934"/>
      <c r="CH114" s="934"/>
      <c r="CI114" s="934"/>
      <c r="CJ114" s="934"/>
      <c r="CK114" s="961"/>
      <c r="CL114" s="962"/>
      <c r="CM114" s="935" t="s">
        <v>461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447</v>
      </c>
      <c r="DH114" s="972"/>
      <c r="DI114" s="972"/>
      <c r="DJ114" s="972"/>
      <c r="DK114" s="973"/>
      <c r="DL114" s="974" t="s">
        <v>447</v>
      </c>
      <c r="DM114" s="972"/>
      <c r="DN114" s="972"/>
      <c r="DO114" s="972"/>
      <c r="DP114" s="973"/>
      <c r="DQ114" s="974" t="s">
        <v>447</v>
      </c>
      <c r="DR114" s="972"/>
      <c r="DS114" s="972"/>
      <c r="DT114" s="972"/>
      <c r="DU114" s="973"/>
      <c r="DV114" s="975" t="s">
        <v>133</v>
      </c>
      <c r="DW114" s="976"/>
      <c r="DX114" s="976"/>
      <c r="DY114" s="976"/>
      <c r="DZ114" s="977"/>
    </row>
    <row r="115" spans="1:130" s="224" customFormat="1" ht="26.25" customHeight="1">
      <c r="A115" s="967"/>
      <c r="B115" s="968"/>
      <c r="C115" s="936" t="s">
        <v>462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36166</v>
      </c>
      <c r="AB115" s="951"/>
      <c r="AC115" s="951"/>
      <c r="AD115" s="951"/>
      <c r="AE115" s="952"/>
      <c r="AF115" s="953">
        <v>29985</v>
      </c>
      <c r="AG115" s="951"/>
      <c r="AH115" s="951"/>
      <c r="AI115" s="951"/>
      <c r="AJ115" s="952"/>
      <c r="AK115" s="953">
        <v>24891</v>
      </c>
      <c r="AL115" s="951"/>
      <c r="AM115" s="951"/>
      <c r="AN115" s="951"/>
      <c r="AO115" s="952"/>
      <c r="AP115" s="954">
        <v>0.5</v>
      </c>
      <c r="AQ115" s="955"/>
      <c r="AR115" s="955"/>
      <c r="AS115" s="955"/>
      <c r="AT115" s="956"/>
      <c r="AU115" s="921"/>
      <c r="AV115" s="922"/>
      <c r="AW115" s="922"/>
      <c r="AX115" s="922"/>
      <c r="AY115" s="922"/>
      <c r="AZ115" s="935" t="s">
        <v>463</v>
      </c>
      <c r="BA115" s="936"/>
      <c r="BB115" s="936"/>
      <c r="BC115" s="936"/>
      <c r="BD115" s="936"/>
      <c r="BE115" s="936"/>
      <c r="BF115" s="936"/>
      <c r="BG115" s="936"/>
      <c r="BH115" s="936"/>
      <c r="BI115" s="936"/>
      <c r="BJ115" s="936"/>
      <c r="BK115" s="936"/>
      <c r="BL115" s="936"/>
      <c r="BM115" s="936"/>
      <c r="BN115" s="936"/>
      <c r="BO115" s="936"/>
      <c r="BP115" s="937"/>
      <c r="BQ115" s="938">
        <v>500</v>
      </c>
      <c r="BR115" s="939"/>
      <c r="BS115" s="939"/>
      <c r="BT115" s="939"/>
      <c r="BU115" s="939"/>
      <c r="BV115" s="939">
        <v>300</v>
      </c>
      <c r="BW115" s="939"/>
      <c r="BX115" s="939"/>
      <c r="BY115" s="939"/>
      <c r="BZ115" s="939"/>
      <c r="CA115" s="939" t="s">
        <v>133</v>
      </c>
      <c r="CB115" s="939"/>
      <c r="CC115" s="939"/>
      <c r="CD115" s="939"/>
      <c r="CE115" s="939"/>
      <c r="CF115" s="933" t="s">
        <v>447</v>
      </c>
      <c r="CG115" s="934"/>
      <c r="CH115" s="934"/>
      <c r="CI115" s="934"/>
      <c r="CJ115" s="934"/>
      <c r="CK115" s="961"/>
      <c r="CL115" s="962"/>
      <c r="CM115" s="935" t="s">
        <v>464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447</v>
      </c>
      <c r="DH115" s="972"/>
      <c r="DI115" s="972"/>
      <c r="DJ115" s="972"/>
      <c r="DK115" s="973"/>
      <c r="DL115" s="974" t="s">
        <v>133</v>
      </c>
      <c r="DM115" s="972"/>
      <c r="DN115" s="972"/>
      <c r="DO115" s="972"/>
      <c r="DP115" s="973"/>
      <c r="DQ115" s="974" t="s">
        <v>448</v>
      </c>
      <c r="DR115" s="972"/>
      <c r="DS115" s="972"/>
      <c r="DT115" s="972"/>
      <c r="DU115" s="973"/>
      <c r="DV115" s="975" t="s">
        <v>133</v>
      </c>
      <c r="DW115" s="976"/>
      <c r="DX115" s="976"/>
      <c r="DY115" s="976"/>
      <c r="DZ115" s="977"/>
    </row>
    <row r="116" spans="1:130" s="224" customFormat="1" ht="26.25" customHeight="1">
      <c r="A116" s="969"/>
      <c r="B116" s="970"/>
      <c r="C116" s="978" t="s">
        <v>465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447</v>
      </c>
      <c r="AB116" s="972"/>
      <c r="AC116" s="972"/>
      <c r="AD116" s="972"/>
      <c r="AE116" s="973"/>
      <c r="AF116" s="974">
        <v>79</v>
      </c>
      <c r="AG116" s="972"/>
      <c r="AH116" s="972"/>
      <c r="AI116" s="972"/>
      <c r="AJ116" s="973"/>
      <c r="AK116" s="974" t="s">
        <v>133</v>
      </c>
      <c r="AL116" s="972"/>
      <c r="AM116" s="972"/>
      <c r="AN116" s="972"/>
      <c r="AO116" s="973"/>
      <c r="AP116" s="975" t="s">
        <v>447</v>
      </c>
      <c r="AQ116" s="976"/>
      <c r="AR116" s="976"/>
      <c r="AS116" s="976"/>
      <c r="AT116" s="977"/>
      <c r="AU116" s="921"/>
      <c r="AV116" s="922"/>
      <c r="AW116" s="922"/>
      <c r="AX116" s="922"/>
      <c r="AY116" s="922"/>
      <c r="AZ116" s="980" t="s">
        <v>466</v>
      </c>
      <c r="BA116" s="981"/>
      <c r="BB116" s="981"/>
      <c r="BC116" s="981"/>
      <c r="BD116" s="981"/>
      <c r="BE116" s="981"/>
      <c r="BF116" s="981"/>
      <c r="BG116" s="981"/>
      <c r="BH116" s="981"/>
      <c r="BI116" s="981"/>
      <c r="BJ116" s="981"/>
      <c r="BK116" s="981"/>
      <c r="BL116" s="981"/>
      <c r="BM116" s="981"/>
      <c r="BN116" s="981"/>
      <c r="BO116" s="981"/>
      <c r="BP116" s="982"/>
      <c r="BQ116" s="938" t="s">
        <v>447</v>
      </c>
      <c r="BR116" s="939"/>
      <c r="BS116" s="939"/>
      <c r="BT116" s="939"/>
      <c r="BU116" s="939"/>
      <c r="BV116" s="939" t="s">
        <v>447</v>
      </c>
      <c r="BW116" s="939"/>
      <c r="BX116" s="939"/>
      <c r="BY116" s="939"/>
      <c r="BZ116" s="939"/>
      <c r="CA116" s="939" t="s">
        <v>447</v>
      </c>
      <c r="CB116" s="939"/>
      <c r="CC116" s="939"/>
      <c r="CD116" s="939"/>
      <c r="CE116" s="939"/>
      <c r="CF116" s="933" t="s">
        <v>447</v>
      </c>
      <c r="CG116" s="934"/>
      <c r="CH116" s="934"/>
      <c r="CI116" s="934"/>
      <c r="CJ116" s="934"/>
      <c r="CK116" s="961"/>
      <c r="CL116" s="962"/>
      <c r="CM116" s="935" t="s">
        <v>467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447</v>
      </c>
      <c r="DH116" s="972"/>
      <c r="DI116" s="972"/>
      <c r="DJ116" s="972"/>
      <c r="DK116" s="973"/>
      <c r="DL116" s="974" t="s">
        <v>447</v>
      </c>
      <c r="DM116" s="972"/>
      <c r="DN116" s="972"/>
      <c r="DO116" s="972"/>
      <c r="DP116" s="973"/>
      <c r="DQ116" s="974" t="s">
        <v>133</v>
      </c>
      <c r="DR116" s="972"/>
      <c r="DS116" s="972"/>
      <c r="DT116" s="972"/>
      <c r="DU116" s="973"/>
      <c r="DV116" s="975" t="s">
        <v>448</v>
      </c>
      <c r="DW116" s="976"/>
      <c r="DX116" s="976"/>
      <c r="DY116" s="976"/>
      <c r="DZ116" s="977"/>
    </row>
    <row r="117" spans="1:130" s="224" customFormat="1" ht="26.25" customHeight="1">
      <c r="A117" s="925" t="s">
        <v>192</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468</v>
      </c>
      <c r="Z117" s="907"/>
      <c r="AA117" s="991">
        <v>1546318</v>
      </c>
      <c r="AB117" s="992"/>
      <c r="AC117" s="992"/>
      <c r="AD117" s="992"/>
      <c r="AE117" s="993"/>
      <c r="AF117" s="994">
        <v>1455941</v>
      </c>
      <c r="AG117" s="992"/>
      <c r="AH117" s="992"/>
      <c r="AI117" s="992"/>
      <c r="AJ117" s="993"/>
      <c r="AK117" s="994">
        <v>1532379</v>
      </c>
      <c r="AL117" s="992"/>
      <c r="AM117" s="992"/>
      <c r="AN117" s="992"/>
      <c r="AO117" s="993"/>
      <c r="AP117" s="995"/>
      <c r="AQ117" s="996"/>
      <c r="AR117" s="996"/>
      <c r="AS117" s="996"/>
      <c r="AT117" s="997"/>
      <c r="AU117" s="921"/>
      <c r="AV117" s="922"/>
      <c r="AW117" s="922"/>
      <c r="AX117" s="922"/>
      <c r="AY117" s="922"/>
      <c r="AZ117" s="987" t="s">
        <v>469</v>
      </c>
      <c r="BA117" s="988"/>
      <c r="BB117" s="988"/>
      <c r="BC117" s="988"/>
      <c r="BD117" s="988"/>
      <c r="BE117" s="988"/>
      <c r="BF117" s="988"/>
      <c r="BG117" s="988"/>
      <c r="BH117" s="988"/>
      <c r="BI117" s="988"/>
      <c r="BJ117" s="988"/>
      <c r="BK117" s="988"/>
      <c r="BL117" s="988"/>
      <c r="BM117" s="988"/>
      <c r="BN117" s="988"/>
      <c r="BO117" s="988"/>
      <c r="BP117" s="989"/>
      <c r="BQ117" s="938" t="s">
        <v>133</v>
      </c>
      <c r="BR117" s="939"/>
      <c r="BS117" s="939"/>
      <c r="BT117" s="939"/>
      <c r="BU117" s="939"/>
      <c r="BV117" s="939" t="s">
        <v>470</v>
      </c>
      <c r="BW117" s="939"/>
      <c r="BX117" s="939"/>
      <c r="BY117" s="939"/>
      <c r="BZ117" s="939"/>
      <c r="CA117" s="939" t="s">
        <v>471</v>
      </c>
      <c r="CB117" s="939"/>
      <c r="CC117" s="939"/>
      <c r="CD117" s="939"/>
      <c r="CE117" s="939"/>
      <c r="CF117" s="933" t="s">
        <v>472</v>
      </c>
      <c r="CG117" s="934"/>
      <c r="CH117" s="934"/>
      <c r="CI117" s="934"/>
      <c r="CJ117" s="934"/>
      <c r="CK117" s="961"/>
      <c r="CL117" s="962"/>
      <c r="CM117" s="935" t="s">
        <v>473</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133</v>
      </c>
      <c r="DH117" s="972"/>
      <c r="DI117" s="972"/>
      <c r="DJ117" s="972"/>
      <c r="DK117" s="973"/>
      <c r="DL117" s="974" t="s">
        <v>472</v>
      </c>
      <c r="DM117" s="972"/>
      <c r="DN117" s="972"/>
      <c r="DO117" s="972"/>
      <c r="DP117" s="973"/>
      <c r="DQ117" s="974" t="s">
        <v>133</v>
      </c>
      <c r="DR117" s="972"/>
      <c r="DS117" s="972"/>
      <c r="DT117" s="972"/>
      <c r="DU117" s="973"/>
      <c r="DV117" s="975" t="s">
        <v>472</v>
      </c>
      <c r="DW117" s="976"/>
      <c r="DX117" s="976"/>
      <c r="DY117" s="976"/>
      <c r="DZ117" s="977"/>
    </row>
    <row r="118" spans="1:130" s="224" customFormat="1" ht="26.25" customHeight="1">
      <c r="A118" s="925" t="s">
        <v>442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439</v>
      </c>
      <c r="AB118" s="906"/>
      <c r="AC118" s="906"/>
      <c r="AD118" s="906"/>
      <c r="AE118" s="907"/>
      <c r="AF118" s="905" t="s">
        <v>440</v>
      </c>
      <c r="AG118" s="906"/>
      <c r="AH118" s="906"/>
      <c r="AI118" s="906"/>
      <c r="AJ118" s="907"/>
      <c r="AK118" s="905" t="s">
        <v>315</v>
      </c>
      <c r="AL118" s="906"/>
      <c r="AM118" s="906"/>
      <c r="AN118" s="906"/>
      <c r="AO118" s="907"/>
      <c r="AP118" s="983" t="s">
        <v>441</v>
      </c>
      <c r="AQ118" s="984"/>
      <c r="AR118" s="984"/>
      <c r="AS118" s="984"/>
      <c r="AT118" s="985"/>
      <c r="AU118" s="921"/>
      <c r="AV118" s="922"/>
      <c r="AW118" s="922"/>
      <c r="AX118" s="922"/>
      <c r="AY118" s="922"/>
      <c r="AZ118" s="986" t="s">
        <v>474</v>
      </c>
      <c r="BA118" s="978"/>
      <c r="BB118" s="978"/>
      <c r="BC118" s="978"/>
      <c r="BD118" s="978"/>
      <c r="BE118" s="978"/>
      <c r="BF118" s="978"/>
      <c r="BG118" s="978"/>
      <c r="BH118" s="978"/>
      <c r="BI118" s="978"/>
      <c r="BJ118" s="978"/>
      <c r="BK118" s="978"/>
      <c r="BL118" s="978"/>
      <c r="BM118" s="978"/>
      <c r="BN118" s="978"/>
      <c r="BO118" s="978"/>
      <c r="BP118" s="979"/>
      <c r="BQ118" s="1012" t="s">
        <v>472</v>
      </c>
      <c r="BR118" s="1013"/>
      <c r="BS118" s="1013"/>
      <c r="BT118" s="1013"/>
      <c r="BU118" s="1013"/>
      <c r="BV118" s="1013" t="s">
        <v>470</v>
      </c>
      <c r="BW118" s="1013"/>
      <c r="BX118" s="1013"/>
      <c r="BY118" s="1013"/>
      <c r="BZ118" s="1013"/>
      <c r="CA118" s="1013" t="s">
        <v>470</v>
      </c>
      <c r="CB118" s="1013"/>
      <c r="CC118" s="1013"/>
      <c r="CD118" s="1013"/>
      <c r="CE118" s="1013"/>
      <c r="CF118" s="933" t="s">
        <v>133</v>
      </c>
      <c r="CG118" s="934"/>
      <c r="CH118" s="934"/>
      <c r="CI118" s="934"/>
      <c r="CJ118" s="934"/>
      <c r="CK118" s="961"/>
      <c r="CL118" s="962"/>
      <c r="CM118" s="935" t="s">
        <v>475</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133</v>
      </c>
      <c r="DH118" s="972"/>
      <c r="DI118" s="972"/>
      <c r="DJ118" s="972"/>
      <c r="DK118" s="973"/>
      <c r="DL118" s="974" t="s">
        <v>476</v>
      </c>
      <c r="DM118" s="972"/>
      <c r="DN118" s="972"/>
      <c r="DO118" s="972"/>
      <c r="DP118" s="973"/>
      <c r="DQ118" s="974" t="s">
        <v>133</v>
      </c>
      <c r="DR118" s="972"/>
      <c r="DS118" s="972"/>
      <c r="DT118" s="972"/>
      <c r="DU118" s="973"/>
      <c r="DV118" s="975" t="s">
        <v>477</v>
      </c>
      <c r="DW118" s="976"/>
      <c r="DX118" s="976"/>
      <c r="DY118" s="976"/>
      <c r="DZ118" s="977"/>
    </row>
    <row r="119" spans="1:130" s="224" customFormat="1" ht="26.25" customHeight="1">
      <c r="A119" s="1069" t="s">
        <v>445</v>
      </c>
      <c r="B119" s="960"/>
      <c r="C119" s="942" t="s">
        <v>446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472</v>
      </c>
      <c r="AB119" s="913"/>
      <c r="AC119" s="913"/>
      <c r="AD119" s="913"/>
      <c r="AE119" s="914"/>
      <c r="AF119" s="915" t="s">
        <v>133</v>
      </c>
      <c r="AG119" s="913"/>
      <c r="AH119" s="913"/>
      <c r="AI119" s="913"/>
      <c r="AJ119" s="914"/>
      <c r="AK119" s="915" t="s">
        <v>133</v>
      </c>
      <c r="AL119" s="913"/>
      <c r="AM119" s="913"/>
      <c r="AN119" s="913"/>
      <c r="AO119" s="914"/>
      <c r="AP119" s="916" t="s">
        <v>133</v>
      </c>
      <c r="AQ119" s="917"/>
      <c r="AR119" s="917"/>
      <c r="AS119" s="917"/>
      <c r="AT119" s="918"/>
      <c r="AU119" s="923"/>
      <c r="AV119" s="924"/>
      <c r="AW119" s="924"/>
      <c r="AX119" s="924"/>
      <c r="AY119" s="924"/>
      <c r="AZ119" s="245" t="s">
        <v>192</v>
      </c>
      <c r="BA119" s="245"/>
      <c r="BB119" s="245"/>
      <c r="BC119" s="245"/>
      <c r="BD119" s="245"/>
      <c r="BE119" s="245"/>
      <c r="BF119" s="245"/>
      <c r="BG119" s="245"/>
      <c r="BH119" s="245"/>
      <c r="BI119" s="245"/>
      <c r="BJ119" s="245"/>
      <c r="BK119" s="245"/>
      <c r="BL119" s="245"/>
      <c r="BM119" s="245"/>
      <c r="BN119" s="245"/>
      <c r="BO119" s="990" t="s">
        <v>478</v>
      </c>
      <c r="BP119" s="1018"/>
      <c r="BQ119" s="1012">
        <v>14044201</v>
      </c>
      <c r="BR119" s="1013"/>
      <c r="BS119" s="1013"/>
      <c r="BT119" s="1013"/>
      <c r="BU119" s="1013"/>
      <c r="BV119" s="1013">
        <v>13962232</v>
      </c>
      <c r="BW119" s="1013"/>
      <c r="BX119" s="1013"/>
      <c r="BY119" s="1013"/>
      <c r="BZ119" s="1013"/>
      <c r="CA119" s="1013">
        <v>13598447</v>
      </c>
      <c r="CB119" s="1013"/>
      <c r="CC119" s="1013"/>
      <c r="CD119" s="1013"/>
      <c r="CE119" s="1013"/>
      <c r="CF119" s="1014"/>
      <c r="CG119" s="1015"/>
      <c r="CH119" s="1015"/>
      <c r="CI119" s="1015"/>
      <c r="CJ119" s="1016"/>
      <c r="CK119" s="963"/>
      <c r="CL119" s="964"/>
      <c r="CM119" s="986" t="s">
        <v>479</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111290</v>
      </c>
      <c r="DH119" s="999"/>
      <c r="DI119" s="999"/>
      <c r="DJ119" s="999"/>
      <c r="DK119" s="1000"/>
      <c r="DL119" s="998">
        <v>81393</v>
      </c>
      <c r="DM119" s="999"/>
      <c r="DN119" s="999"/>
      <c r="DO119" s="999"/>
      <c r="DP119" s="1000"/>
      <c r="DQ119" s="998">
        <v>56581</v>
      </c>
      <c r="DR119" s="999"/>
      <c r="DS119" s="999"/>
      <c r="DT119" s="999"/>
      <c r="DU119" s="1000"/>
      <c r="DV119" s="1001">
        <v>1.1000000000000001</v>
      </c>
      <c r="DW119" s="1002"/>
      <c r="DX119" s="1002"/>
      <c r="DY119" s="1002"/>
      <c r="DZ119" s="1003"/>
    </row>
    <row r="120" spans="1:130" s="224" customFormat="1" ht="26.25" customHeight="1">
      <c r="A120" s="1070"/>
      <c r="B120" s="962"/>
      <c r="C120" s="935" t="s">
        <v>451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133</v>
      </c>
      <c r="AB120" s="972"/>
      <c r="AC120" s="972"/>
      <c r="AD120" s="972"/>
      <c r="AE120" s="973"/>
      <c r="AF120" s="974" t="s">
        <v>470</v>
      </c>
      <c r="AG120" s="972"/>
      <c r="AH120" s="972"/>
      <c r="AI120" s="972"/>
      <c r="AJ120" s="973"/>
      <c r="AK120" s="974" t="s">
        <v>470</v>
      </c>
      <c r="AL120" s="972"/>
      <c r="AM120" s="972"/>
      <c r="AN120" s="972"/>
      <c r="AO120" s="973"/>
      <c r="AP120" s="975" t="s">
        <v>133</v>
      </c>
      <c r="AQ120" s="976"/>
      <c r="AR120" s="976"/>
      <c r="AS120" s="976"/>
      <c r="AT120" s="977"/>
      <c r="AU120" s="1004" t="s">
        <v>480</v>
      </c>
      <c r="AV120" s="1005"/>
      <c r="AW120" s="1005"/>
      <c r="AX120" s="1005"/>
      <c r="AY120" s="1006"/>
      <c r="AZ120" s="942" t="s">
        <v>481</v>
      </c>
      <c r="BA120" s="910"/>
      <c r="BB120" s="910"/>
      <c r="BC120" s="910"/>
      <c r="BD120" s="910"/>
      <c r="BE120" s="910"/>
      <c r="BF120" s="910"/>
      <c r="BG120" s="910"/>
      <c r="BH120" s="910"/>
      <c r="BI120" s="910"/>
      <c r="BJ120" s="910"/>
      <c r="BK120" s="910"/>
      <c r="BL120" s="910"/>
      <c r="BM120" s="910"/>
      <c r="BN120" s="910"/>
      <c r="BO120" s="910"/>
      <c r="BP120" s="911"/>
      <c r="BQ120" s="943">
        <v>4434509</v>
      </c>
      <c r="BR120" s="944"/>
      <c r="BS120" s="944"/>
      <c r="BT120" s="944"/>
      <c r="BU120" s="944"/>
      <c r="BV120" s="944">
        <v>5017068</v>
      </c>
      <c r="BW120" s="944"/>
      <c r="BX120" s="944"/>
      <c r="BY120" s="944"/>
      <c r="BZ120" s="944"/>
      <c r="CA120" s="944">
        <v>5836697</v>
      </c>
      <c r="CB120" s="944"/>
      <c r="CC120" s="944"/>
      <c r="CD120" s="944"/>
      <c r="CE120" s="944"/>
      <c r="CF120" s="957">
        <v>109.5</v>
      </c>
      <c r="CG120" s="958"/>
      <c r="CH120" s="958"/>
      <c r="CI120" s="958"/>
      <c r="CJ120" s="958"/>
      <c r="CK120" s="1019" t="s">
        <v>482</v>
      </c>
      <c r="CL120" s="1020"/>
      <c r="CM120" s="1020"/>
      <c r="CN120" s="1020"/>
      <c r="CO120" s="1021"/>
      <c r="CP120" s="1027" t="s">
        <v>483</v>
      </c>
      <c r="CQ120" s="1028"/>
      <c r="CR120" s="1028"/>
      <c r="CS120" s="1028"/>
      <c r="CT120" s="1028"/>
      <c r="CU120" s="1028"/>
      <c r="CV120" s="1028"/>
      <c r="CW120" s="1028"/>
      <c r="CX120" s="1028"/>
      <c r="CY120" s="1028"/>
      <c r="CZ120" s="1028"/>
      <c r="DA120" s="1028"/>
      <c r="DB120" s="1028"/>
      <c r="DC120" s="1028"/>
      <c r="DD120" s="1028"/>
      <c r="DE120" s="1028"/>
      <c r="DF120" s="1029"/>
      <c r="DG120" s="943">
        <v>1231166</v>
      </c>
      <c r="DH120" s="944"/>
      <c r="DI120" s="944"/>
      <c r="DJ120" s="944"/>
      <c r="DK120" s="944"/>
      <c r="DL120" s="944">
        <v>1191406</v>
      </c>
      <c r="DM120" s="944"/>
      <c r="DN120" s="944"/>
      <c r="DO120" s="944"/>
      <c r="DP120" s="944"/>
      <c r="DQ120" s="944">
        <v>1195855</v>
      </c>
      <c r="DR120" s="944"/>
      <c r="DS120" s="944"/>
      <c r="DT120" s="944"/>
      <c r="DU120" s="944"/>
      <c r="DV120" s="945">
        <v>22.4</v>
      </c>
      <c r="DW120" s="945"/>
      <c r="DX120" s="945"/>
      <c r="DY120" s="945"/>
      <c r="DZ120" s="946"/>
    </row>
    <row r="121" spans="1:130" s="224" customFormat="1" ht="26.25" customHeight="1">
      <c r="A121" s="1070"/>
      <c r="B121" s="962"/>
      <c r="C121" s="987" t="s">
        <v>484</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133</v>
      </c>
      <c r="AB121" s="972"/>
      <c r="AC121" s="972"/>
      <c r="AD121" s="972"/>
      <c r="AE121" s="973"/>
      <c r="AF121" s="974" t="s">
        <v>472</v>
      </c>
      <c r="AG121" s="972"/>
      <c r="AH121" s="972"/>
      <c r="AI121" s="972"/>
      <c r="AJ121" s="973"/>
      <c r="AK121" s="974" t="s">
        <v>470</v>
      </c>
      <c r="AL121" s="972"/>
      <c r="AM121" s="972"/>
      <c r="AN121" s="972"/>
      <c r="AO121" s="973"/>
      <c r="AP121" s="975" t="s">
        <v>471</v>
      </c>
      <c r="AQ121" s="976"/>
      <c r="AR121" s="976"/>
      <c r="AS121" s="976"/>
      <c r="AT121" s="977"/>
      <c r="AU121" s="1007"/>
      <c r="AV121" s="1008"/>
      <c r="AW121" s="1008"/>
      <c r="AX121" s="1008"/>
      <c r="AY121" s="1009"/>
      <c r="AZ121" s="935" t="s">
        <v>485</v>
      </c>
      <c r="BA121" s="936"/>
      <c r="BB121" s="936"/>
      <c r="BC121" s="936"/>
      <c r="BD121" s="936"/>
      <c r="BE121" s="936"/>
      <c r="BF121" s="936"/>
      <c r="BG121" s="936"/>
      <c r="BH121" s="936"/>
      <c r="BI121" s="936"/>
      <c r="BJ121" s="936"/>
      <c r="BK121" s="936"/>
      <c r="BL121" s="936"/>
      <c r="BM121" s="936"/>
      <c r="BN121" s="936"/>
      <c r="BO121" s="936"/>
      <c r="BP121" s="937"/>
      <c r="BQ121" s="938">
        <v>181382</v>
      </c>
      <c r="BR121" s="939"/>
      <c r="BS121" s="939"/>
      <c r="BT121" s="939"/>
      <c r="BU121" s="939"/>
      <c r="BV121" s="939">
        <v>122692</v>
      </c>
      <c r="BW121" s="939"/>
      <c r="BX121" s="939"/>
      <c r="BY121" s="939"/>
      <c r="BZ121" s="939"/>
      <c r="CA121" s="939">
        <v>76479</v>
      </c>
      <c r="CB121" s="939"/>
      <c r="CC121" s="939"/>
      <c r="CD121" s="939"/>
      <c r="CE121" s="939"/>
      <c r="CF121" s="933">
        <v>1.4</v>
      </c>
      <c r="CG121" s="934"/>
      <c r="CH121" s="934"/>
      <c r="CI121" s="934"/>
      <c r="CJ121" s="934"/>
      <c r="CK121" s="1022"/>
      <c r="CL121" s="1023"/>
      <c r="CM121" s="1023"/>
      <c r="CN121" s="1023"/>
      <c r="CO121" s="1024"/>
      <c r="CP121" s="1032" t="s">
        <v>486</v>
      </c>
      <c r="CQ121" s="1033"/>
      <c r="CR121" s="1033"/>
      <c r="CS121" s="1033"/>
      <c r="CT121" s="1033"/>
      <c r="CU121" s="1033"/>
      <c r="CV121" s="1033"/>
      <c r="CW121" s="1033"/>
      <c r="CX121" s="1033"/>
      <c r="CY121" s="1033"/>
      <c r="CZ121" s="1033"/>
      <c r="DA121" s="1033"/>
      <c r="DB121" s="1033"/>
      <c r="DC121" s="1033"/>
      <c r="DD121" s="1033"/>
      <c r="DE121" s="1033"/>
      <c r="DF121" s="1034"/>
      <c r="DG121" s="938">
        <v>279490</v>
      </c>
      <c r="DH121" s="939"/>
      <c r="DI121" s="939"/>
      <c r="DJ121" s="939"/>
      <c r="DK121" s="939"/>
      <c r="DL121" s="939">
        <v>251745</v>
      </c>
      <c r="DM121" s="939"/>
      <c r="DN121" s="939"/>
      <c r="DO121" s="939"/>
      <c r="DP121" s="939"/>
      <c r="DQ121" s="939">
        <v>222854</v>
      </c>
      <c r="DR121" s="939"/>
      <c r="DS121" s="939"/>
      <c r="DT121" s="939"/>
      <c r="DU121" s="939"/>
      <c r="DV121" s="940">
        <v>4.2</v>
      </c>
      <c r="DW121" s="940"/>
      <c r="DX121" s="940"/>
      <c r="DY121" s="940"/>
      <c r="DZ121" s="941"/>
    </row>
    <row r="122" spans="1:130" s="224" customFormat="1" ht="26.25" customHeight="1">
      <c r="A122" s="1070"/>
      <c r="B122" s="962"/>
      <c r="C122" s="935" t="s">
        <v>461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477</v>
      </c>
      <c r="AB122" s="972"/>
      <c r="AC122" s="972"/>
      <c r="AD122" s="972"/>
      <c r="AE122" s="973"/>
      <c r="AF122" s="974" t="s">
        <v>133</v>
      </c>
      <c r="AG122" s="972"/>
      <c r="AH122" s="972"/>
      <c r="AI122" s="972"/>
      <c r="AJ122" s="973"/>
      <c r="AK122" s="974" t="s">
        <v>470</v>
      </c>
      <c r="AL122" s="972"/>
      <c r="AM122" s="972"/>
      <c r="AN122" s="972"/>
      <c r="AO122" s="973"/>
      <c r="AP122" s="975" t="s">
        <v>471</v>
      </c>
      <c r="AQ122" s="976"/>
      <c r="AR122" s="976"/>
      <c r="AS122" s="976"/>
      <c r="AT122" s="977"/>
      <c r="AU122" s="1007"/>
      <c r="AV122" s="1008"/>
      <c r="AW122" s="1008"/>
      <c r="AX122" s="1008"/>
      <c r="AY122" s="1009"/>
      <c r="AZ122" s="986" t="s">
        <v>487</v>
      </c>
      <c r="BA122" s="978"/>
      <c r="BB122" s="978"/>
      <c r="BC122" s="978"/>
      <c r="BD122" s="978"/>
      <c r="BE122" s="978"/>
      <c r="BF122" s="978"/>
      <c r="BG122" s="978"/>
      <c r="BH122" s="978"/>
      <c r="BI122" s="978"/>
      <c r="BJ122" s="978"/>
      <c r="BK122" s="978"/>
      <c r="BL122" s="978"/>
      <c r="BM122" s="978"/>
      <c r="BN122" s="978"/>
      <c r="BO122" s="978"/>
      <c r="BP122" s="979"/>
      <c r="BQ122" s="1012">
        <v>8990085</v>
      </c>
      <c r="BR122" s="1013"/>
      <c r="BS122" s="1013"/>
      <c r="BT122" s="1013"/>
      <c r="BU122" s="1013"/>
      <c r="BV122" s="1013">
        <v>9128958</v>
      </c>
      <c r="BW122" s="1013"/>
      <c r="BX122" s="1013"/>
      <c r="BY122" s="1013"/>
      <c r="BZ122" s="1013"/>
      <c r="CA122" s="1013">
        <v>8784213</v>
      </c>
      <c r="CB122" s="1013"/>
      <c r="CC122" s="1013"/>
      <c r="CD122" s="1013"/>
      <c r="CE122" s="1013"/>
      <c r="CF122" s="1030">
        <v>164.8</v>
      </c>
      <c r="CG122" s="1031"/>
      <c r="CH122" s="1031"/>
      <c r="CI122" s="1031"/>
      <c r="CJ122" s="1031"/>
      <c r="CK122" s="1022"/>
      <c r="CL122" s="1023"/>
      <c r="CM122" s="1023"/>
      <c r="CN122" s="1023"/>
      <c r="CO122" s="1024"/>
      <c r="CP122" s="1032" t="s">
        <v>488</v>
      </c>
      <c r="CQ122" s="1033"/>
      <c r="CR122" s="1033"/>
      <c r="CS122" s="1033"/>
      <c r="CT122" s="1033"/>
      <c r="CU122" s="1033"/>
      <c r="CV122" s="1033"/>
      <c r="CW122" s="1033"/>
      <c r="CX122" s="1033"/>
      <c r="CY122" s="1033"/>
      <c r="CZ122" s="1033"/>
      <c r="DA122" s="1033"/>
      <c r="DB122" s="1033"/>
      <c r="DC122" s="1033"/>
      <c r="DD122" s="1033"/>
      <c r="DE122" s="1033"/>
      <c r="DF122" s="1034"/>
      <c r="DG122" s="938">
        <v>125922</v>
      </c>
      <c r="DH122" s="939"/>
      <c r="DI122" s="939"/>
      <c r="DJ122" s="939"/>
      <c r="DK122" s="939"/>
      <c r="DL122" s="939">
        <v>127132</v>
      </c>
      <c r="DM122" s="939"/>
      <c r="DN122" s="939"/>
      <c r="DO122" s="939"/>
      <c r="DP122" s="939"/>
      <c r="DQ122" s="939">
        <v>164995</v>
      </c>
      <c r="DR122" s="939"/>
      <c r="DS122" s="939"/>
      <c r="DT122" s="939"/>
      <c r="DU122" s="939"/>
      <c r="DV122" s="940">
        <v>3.1</v>
      </c>
      <c r="DW122" s="940"/>
      <c r="DX122" s="940"/>
      <c r="DY122" s="940"/>
      <c r="DZ122" s="941"/>
    </row>
    <row r="123" spans="1:130" s="224" customFormat="1" ht="26.25" customHeight="1">
      <c r="A123" s="1070"/>
      <c r="B123" s="962"/>
      <c r="C123" s="935" t="s">
        <v>467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477</v>
      </c>
      <c r="AB123" s="972"/>
      <c r="AC123" s="972"/>
      <c r="AD123" s="972"/>
      <c r="AE123" s="973"/>
      <c r="AF123" s="974" t="s">
        <v>472</v>
      </c>
      <c r="AG123" s="972"/>
      <c r="AH123" s="972"/>
      <c r="AI123" s="972"/>
      <c r="AJ123" s="973"/>
      <c r="AK123" s="974" t="s">
        <v>477</v>
      </c>
      <c r="AL123" s="972"/>
      <c r="AM123" s="972"/>
      <c r="AN123" s="972"/>
      <c r="AO123" s="973"/>
      <c r="AP123" s="975" t="s">
        <v>489</v>
      </c>
      <c r="AQ123" s="976"/>
      <c r="AR123" s="976"/>
      <c r="AS123" s="976"/>
      <c r="AT123" s="977"/>
      <c r="AU123" s="1010"/>
      <c r="AV123" s="1011"/>
      <c r="AW123" s="1011"/>
      <c r="AX123" s="1011"/>
      <c r="AY123" s="1011"/>
      <c r="AZ123" s="245" t="s">
        <v>192</v>
      </c>
      <c r="BA123" s="245"/>
      <c r="BB123" s="245"/>
      <c r="BC123" s="245"/>
      <c r="BD123" s="245"/>
      <c r="BE123" s="245"/>
      <c r="BF123" s="245"/>
      <c r="BG123" s="245"/>
      <c r="BH123" s="245"/>
      <c r="BI123" s="245"/>
      <c r="BJ123" s="245"/>
      <c r="BK123" s="245"/>
      <c r="BL123" s="245"/>
      <c r="BM123" s="245"/>
      <c r="BN123" s="245"/>
      <c r="BO123" s="990" t="s">
        <v>490</v>
      </c>
      <c r="BP123" s="1018"/>
      <c r="BQ123" s="1076">
        <v>13605976</v>
      </c>
      <c r="BR123" s="1077"/>
      <c r="BS123" s="1077"/>
      <c r="BT123" s="1077"/>
      <c r="BU123" s="1077"/>
      <c r="BV123" s="1077">
        <v>14268718</v>
      </c>
      <c r="BW123" s="1077"/>
      <c r="BX123" s="1077"/>
      <c r="BY123" s="1077"/>
      <c r="BZ123" s="1077"/>
      <c r="CA123" s="1077">
        <v>14697389</v>
      </c>
      <c r="CB123" s="1077"/>
      <c r="CC123" s="1077"/>
      <c r="CD123" s="1077"/>
      <c r="CE123" s="1077"/>
      <c r="CF123" s="1014"/>
      <c r="CG123" s="1015"/>
      <c r="CH123" s="1015"/>
      <c r="CI123" s="1015"/>
      <c r="CJ123" s="1016"/>
      <c r="CK123" s="1022"/>
      <c r="CL123" s="1023"/>
      <c r="CM123" s="1023"/>
      <c r="CN123" s="1023"/>
      <c r="CO123" s="1024"/>
      <c r="CP123" s="1032" t="s">
        <v>491</v>
      </c>
      <c r="CQ123" s="1033"/>
      <c r="CR123" s="1033"/>
      <c r="CS123" s="1033"/>
      <c r="CT123" s="1033"/>
      <c r="CU123" s="1033"/>
      <c r="CV123" s="1033"/>
      <c r="CW123" s="1033"/>
      <c r="CX123" s="1033"/>
      <c r="CY123" s="1033"/>
      <c r="CZ123" s="1033"/>
      <c r="DA123" s="1033"/>
      <c r="DB123" s="1033"/>
      <c r="DC123" s="1033"/>
      <c r="DD123" s="1033"/>
      <c r="DE123" s="1033"/>
      <c r="DF123" s="1034"/>
      <c r="DG123" s="971" t="s">
        <v>476</v>
      </c>
      <c r="DH123" s="972"/>
      <c r="DI123" s="972"/>
      <c r="DJ123" s="972"/>
      <c r="DK123" s="973"/>
      <c r="DL123" s="974" t="s">
        <v>477</v>
      </c>
      <c r="DM123" s="972"/>
      <c r="DN123" s="972"/>
      <c r="DO123" s="972"/>
      <c r="DP123" s="973"/>
      <c r="DQ123" s="974" t="s">
        <v>133</v>
      </c>
      <c r="DR123" s="972"/>
      <c r="DS123" s="972"/>
      <c r="DT123" s="972"/>
      <c r="DU123" s="973"/>
      <c r="DV123" s="975" t="s">
        <v>472</v>
      </c>
      <c r="DW123" s="976"/>
      <c r="DX123" s="976"/>
      <c r="DY123" s="976"/>
      <c r="DZ123" s="977"/>
    </row>
    <row r="124" spans="1:130" s="224" customFormat="1" ht="26.25" customHeight="1" thickBot="1">
      <c r="A124" s="1070"/>
      <c r="B124" s="962"/>
      <c r="C124" s="935" t="s">
        <v>473</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472</v>
      </c>
      <c r="AB124" s="972"/>
      <c r="AC124" s="972"/>
      <c r="AD124" s="972"/>
      <c r="AE124" s="973"/>
      <c r="AF124" s="974" t="s">
        <v>477</v>
      </c>
      <c r="AG124" s="972"/>
      <c r="AH124" s="972"/>
      <c r="AI124" s="972"/>
      <c r="AJ124" s="973"/>
      <c r="AK124" s="974" t="s">
        <v>133</v>
      </c>
      <c r="AL124" s="972"/>
      <c r="AM124" s="972"/>
      <c r="AN124" s="972"/>
      <c r="AO124" s="973"/>
      <c r="AP124" s="975" t="s">
        <v>472</v>
      </c>
      <c r="AQ124" s="976"/>
      <c r="AR124" s="976"/>
      <c r="AS124" s="976"/>
      <c r="AT124" s="977"/>
      <c r="AU124" s="1072" t="s">
        <v>492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8.5</v>
      </c>
      <c r="BR124" s="1040"/>
      <c r="BS124" s="1040"/>
      <c r="BT124" s="1040"/>
      <c r="BU124" s="1040"/>
      <c r="BV124" s="1040" t="s">
        <v>133</v>
      </c>
      <c r="BW124" s="1040"/>
      <c r="BX124" s="1040"/>
      <c r="BY124" s="1040"/>
      <c r="BZ124" s="1040"/>
      <c r="CA124" s="1040" t="s">
        <v>133</v>
      </c>
      <c r="CB124" s="1040"/>
      <c r="CC124" s="1040"/>
      <c r="CD124" s="1040"/>
      <c r="CE124" s="1040"/>
      <c r="CF124" s="1041"/>
      <c r="CG124" s="1042"/>
      <c r="CH124" s="1042"/>
      <c r="CI124" s="1042"/>
      <c r="CJ124" s="1043"/>
      <c r="CK124" s="1025"/>
      <c r="CL124" s="1025"/>
      <c r="CM124" s="1025"/>
      <c r="CN124" s="1025"/>
      <c r="CO124" s="1026"/>
      <c r="CP124" s="1032" t="s">
        <v>493</v>
      </c>
      <c r="CQ124" s="1033"/>
      <c r="CR124" s="1033"/>
      <c r="CS124" s="1033"/>
      <c r="CT124" s="1033"/>
      <c r="CU124" s="1033"/>
      <c r="CV124" s="1033"/>
      <c r="CW124" s="1033"/>
      <c r="CX124" s="1033"/>
      <c r="CY124" s="1033"/>
      <c r="CZ124" s="1033"/>
      <c r="DA124" s="1033"/>
      <c r="DB124" s="1033"/>
      <c r="DC124" s="1033"/>
      <c r="DD124" s="1033"/>
      <c r="DE124" s="1033"/>
      <c r="DF124" s="1034"/>
      <c r="DG124" s="1017" t="s">
        <v>133</v>
      </c>
      <c r="DH124" s="999"/>
      <c r="DI124" s="999"/>
      <c r="DJ124" s="999"/>
      <c r="DK124" s="1000"/>
      <c r="DL124" s="998" t="s">
        <v>477</v>
      </c>
      <c r="DM124" s="999"/>
      <c r="DN124" s="999"/>
      <c r="DO124" s="999"/>
      <c r="DP124" s="1000"/>
      <c r="DQ124" s="998" t="s">
        <v>472</v>
      </c>
      <c r="DR124" s="999"/>
      <c r="DS124" s="999"/>
      <c r="DT124" s="999"/>
      <c r="DU124" s="1000"/>
      <c r="DV124" s="1001" t="s">
        <v>476</v>
      </c>
      <c r="DW124" s="1002"/>
      <c r="DX124" s="1002"/>
      <c r="DY124" s="1002"/>
      <c r="DZ124" s="1003"/>
    </row>
    <row r="125" spans="1:130" s="224" customFormat="1" ht="26.25" customHeight="1">
      <c r="A125" s="1070"/>
      <c r="B125" s="962"/>
      <c r="C125" s="935" t="s">
        <v>475</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472</v>
      </c>
      <c r="AB125" s="972"/>
      <c r="AC125" s="972"/>
      <c r="AD125" s="972"/>
      <c r="AE125" s="973"/>
      <c r="AF125" s="974" t="s">
        <v>476</v>
      </c>
      <c r="AG125" s="972"/>
      <c r="AH125" s="972"/>
      <c r="AI125" s="972"/>
      <c r="AJ125" s="973"/>
      <c r="AK125" s="974" t="s">
        <v>472</v>
      </c>
      <c r="AL125" s="972"/>
      <c r="AM125" s="972"/>
      <c r="AN125" s="972"/>
      <c r="AO125" s="973"/>
      <c r="AP125" s="975" t="s">
        <v>472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494</v>
      </c>
      <c r="CL125" s="1020"/>
      <c r="CM125" s="1020"/>
      <c r="CN125" s="1020"/>
      <c r="CO125" s="1021"/>
      <c r="CP125" s="942" t="s">
        <v>495</v>
      </c>
      <c r="CQ125" s="910"/>
      <c r="CR125" s="910"/>
      <c r="CS125" s="910"/>
      <c r="CT125" s="910"/>
      <c r="CU125" s="910"/>
      <c r="CV125" s="910"/>
      <c r="CW125" s="910"/>
      <c r="CX125" s="910"/>
      <c r="CY125" s="910"/>
      <c r="CZ125" s="910"/>
      <c r="DA125" s="910"/>
      <c r="DB125" s="910"/>
      <c r="DC125" s="910"/>
      <c r="DD125" s="910"/>
      <c r="DE125" s="910"/>
      <c r="DF125" s="911"/>
      <c r="DG125" s="943" t="s">
        <v>470</v>
      </c>
      <c r="DH125" s="944"/>
      <c r="DI125" s="944"/>
      <c r="DJ125" s="944"/>
      <c r="DK125" s="944"/>
      <c r="DL125" s="944" t="s">
        <v>133</v>
      </c>
      <c r="DM125" s="944"/>
      <c r="DN125" s="944"/>
      <c r="DO125" s="944"/>
      <c r="DP125" s="944"/>
      <c r="DQ125" s="944" t="s">
        <v>133</v>
      </c>
      <c r="DR125" s="944"/>
      <c r="DS125" s="944"/>
      <c r="DT125" s="944"/>
      <c r="DU125" s="944"/>
      <c r="DV125" s="945" t="s">
        <v>133</v>
      </c>
      <c r="DW125" s="945"/>
      <c r="DX125" s="945"/>
      <c r="DY125" s="945"/>
      <c r="DZ125" s="946"/>
    </row>
    <row r="126" spans="1:130" s="224" customFormat="1" ht="26.25" customHeight="1" thickBot="1">
      <c r="A126" s="1070"/>
      <c r="B126" s="962"/>
      <c r="C126" s="935" t="s">
        <v>479</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36061</v>
      </c>
      <c r="AB126" s="972"/>
      <c r="AC126" s="972"/>
      <c r="AD126" s="972"/>
      <c r="AE126" s="973"/>
      <c r="AF126" s="974">
        <v>29897</v>
      </c>
      <c r="AG126" s="972"/>
      <c r="AH126" s="972"/>
      <c r="AI126" s="972"/>
      <c r="AJ126" s="973"/>
      <c r="AK126" s="974">
        <v>24812</v>
      </c>
      <c r="AL126" s="972"/>
      <c r="AM126" s="972"/>
      <c r="AN126" s="972"/>
      <c r="AO126" s="973"/>
      <c r="AP126" s="975">
        <v>0.5</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496</v>
      </c>
      <c r="CQ126" s="936"/>
      <c r="CR126" s="936"/>
      <c r="CS126" s="936"/>
      <c r="CT126" s="936"/>
      <c r="CU126" s="936"/>
      <c r="CV126" s="936"/>
      <c r="CW126" s="936"/>
      <c r="CX126" s="936"/>
      <c r="CY126" s="936"/>
      <c r="CZ126" s="936"/>
      <c r="DA126" s="936"/>
      <c r="DB126" s="936"/>
      <c r="DC126" s="936"/>
      <c r="DD126" s="936"/>
      <c r="DE126" s="936"/>
      <c r="DF126" s="937"/>
      <c r="DG126" s="938" t="s">
        <v>476</v>
      </c>
      <c r="DH126" s="939"/>
      <c r="DI126" s="939"/>
      <c r="DJ126" s="939"/>
      <c r="DK126" s="939"/>
      <c r="DL126" s="939" t="s">
        <v>477</v>
      </c>
      <c r="DM126" s="939"/>
      <c r="DN126" s="939"/>
      <c r="DO126" s="939"/>
      <c r="DP126" s="939"/>
      <c r="DQ126" s="939" t="s">
        <v>477</v>
      </c>
      <c r="DR126" s="939"/>
      <c r="DS126" s="939"/>
      <c r="DT126" s="939"/>
      <c r="DU126" s="939"/>
      <c r="DV126" s="940" t="s">
        <v>477</v>
      </c>
      <c r="DW126" s="940"/>
      <c r="DX126" s="940"/>
      <c r="DY126" s="940"/>
      <c r="DZ126" s="941"/>
    </row>
    <row r="127" spans="1:130" s="224" customFormat="1" ht="26.25" customHeight="1">
      <c r="A127" s="1071"/>
      <c r="B127" s="964"/>
      <c r="C127" s="986" t="s">
        <v>497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105</v>
      </c>
      <c r="AB127" s="972"/>
      <c r="AC127" s="972"/>
      <c r="AD127" s="972"/>
      <c r="AE127" s="973"/>
      <c r="AF127" s="974">
        <v>88</v>
      </c>
      <c r="AG127" s="972"/>
      <c r="AH127" s="972"/>
      <c r="AI127" s="972"/>
      <c r="AJ127" s="973"/>
      <c r="AK127" s="974">
        <v>79</v>
      </c>
      <c r="AL127" s="972"/>
      <c r="AM127" s="972"/>
      <c r="AN127" s="972"/>
      <c r="AO127" s="973"/>
      <c r="AP127" s="975">
        <v>0</v>
      </c>
      <c r="AQ127" s="976"/>
      <c r="AR127" s="976"/>
      <c r="AS127" s="976"/>
      <c r="AT127" s="977"/>
      <c r="AU127" s="226"/>
      <c r="AV127" s="226"/>
      <c r="AW127" s="226"/>
      <c r="AX127" s="1044" t="s">
        <v>498</v>
      </c>
      <c r="AY127" s="1045"/>
      <c r="AZ127" s="1045"/>
      <c r="BA127" s="1045"/>
      <c r="BB127" s="1045"/>
      <c r="BC127" s="1045"/>
      <c r="BD127" s="1045"/>
      <c r="BE127" s="1046"/>
      <c r="BF127" s="1047" t="s">
        <v>499</v>
      </c>
      <c r="BG127" s="1045"/>
      <c r="BH127" s="1045"/>
      <c r="BI127" s="1045"/>
      <c r="BJ127" s="1045"/>
      <c r="BK127" s="1045"/>
      <c r="BL127" s="1046"/>
      <c r="BM127" s="1047" t="s">
        <v>500</v>
      </c>
      <c r="BN127" s="1045"/>
      <c r="BO127" s="1045"/>
      <c r="BP127" s="1045"/>
      <c r="BQ127" s="1045"/>
      <c r="BR127" s="1045"/>
      <c r="BS127" s="1046"/>
      <c r="BT127" s="1047" t="s">
        <v>501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502</v>
      </c>
      <c r="CQ127" s="936"/>
      <c r="CR127" s="936"/>
      <c r="CS127" s="936"/>
      <c r="CT127" s="936"/>
      <c r="CU127" s="936"/>
      <c r="CV127" s="936"/>
      <c r="CW127" s="936"/>
      <c r="CX127" s="936"/>
      <c r="CY127" s="936"/>
      <c r="CZ127" s="936"/>
      <c r="DA127" s="936"/>
      <c r="DB127" s="936"/>
      <c r="DC127" s="936"/>
      <c r="DD127" s="936"/>
      <c r="DE127" s="936"/>
      <c r="DF127" s="937"/>
      <c r="DG127" s="938" t="s">
        <v>477</v>
      </c>
      <c r="DH127" s="939"/>
      <c r="DI127" s="939"/>
      <c r="DJ127" s="939"/>
      <c r="DK127" s="939"/>
      <c r="DL127" s="939" t="s">
        <v>133</v>
      </c>
      <c r="DM127" s="939"/>
      <c r="DN127" s="939"/>
      <c r="DO127" s="939"/>
      <c r="DP127" s="939"/>
      <c r="DQ127" s="939" t="s">
        <v>476</v>
      </c>
      <c r="DR127" s="939"/>
      <c r="DS127" s="939"/>
      <c r="DT127" s="939"/>
      <c r="DU127" s="939"/>
      <c r="DV127" s="940" t="s">
        <v>133</v>
      </c>
      <c r="DW127" s="940"/>
      <c r="DX127" s="940"/>
      <c r="DY127" s="940"/>
      <c r="DZ127" s="941"/>
    </row>
    <row r="128" spans="1:130" s="224" customFormat="1" ht="26.25" customHeight="1" thickBot="1">
      <c r="A128" s="1054" t="s">
        <v>503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504</v>
      </c>
      <c r="X128" s="1056"/>
      <c r="Y128" s="1056"/>
      <c r="Z128" s="1057"/>
      <c r="AA128" s="1058">
        <v>45825</v>
      </c>
      <c r="AB128" s="1059"/>
      <c r="AC128" s="1059"/>
      <c r="AD128" s="1059"/>
      <c r="AE128" s="1060"/>
      <c r="AF128" s="1061">
        <v>35041</v>
      </c>
      <c r="AG128" s="1059"/>
      <c r="AH128" s="1059"/>
      <c r="AI128" s="1059"/>
      <c r="AJ128" s="1060"/>
      <c r="AK128" s="1061">
        <v>26772</v>
      </c>
      <c r="AL128" s="1059"/>
      <c r="AM128" s="1059"/>
      <c r="AN128" s="1059"/>
      <c r="AO128" s="1060"/>
      <c r="AP128" s="1062"/>
      <c r="AQ128" s="1063"/>
      <c r="AR128" s="1063"/>
      <c r="AS128" s="1063"/>
      <c r="AT128" s="1064"/>
      <c r="AU128" s="226"/>
      <c r="AV128" s="226"/>
      <c r="AW128" s="226"/>
      <c r="AX128" s="909" t="s">
        <v>505</v>
      </c>
      <c r="AY128" s="910"/>
      <c r="AZ128" s="910"/>
      <c r="BA128" s="910"/>
      <c r="BB128" s="910"/>
      <c r="BC128" s="910"/>
      <c r="BD128" s="910"/>
      <c r="BE128" s="911"/>
      <c r="BF128" s="1065" t="s">
        <v>133</v>
      </c>
      <c r="BG128" s="1066"/>
      <c r="BH128" s="1066"/>
      <c r="BI128" s="1066"/>
      <c r="BJ128" s="1066"/>
      <c r="BK128" s="1066"/>
      <c r="BL128" s="1067"/>
      <c r="BM128" s="1065">
        <v>14.32</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506</v>
      </c>
      <c r="CQ128" s="739"/>
      <c r="CR128" s="739"/>
      <c r="CS128" s="739"/>
      <c r="CT128" s="739"/>
      <c r="CU128" s="739"/>
      <c r="CV128" s="739"/>
      <c r="CW128" s="739"/>
      <c r="CX128" s="739"/>
      <c r="CY128" s="739"/>
      <c r="CZ128" s="739"/>
      <c r="DA128" s="739"/>
      <c r="DB128" s="739"/>
      <c r="DC128" s="739"/>
      <c r="DD128" s="739"/>
      <c r="DE128" s="739"/>
      <c r="DF128" s="1049"/>
      <c r="DG128" s="1050">
        <v>500</v>
      </c>
      <c r="DH128" s="1051"/>
      <c r="DI128" s="1051"/>
      <c r="DJ128" s="1051"/>
      <c r="DK128" s="1051"/>
      <c r="DL128" s="1051">
        <v>300</v>
      </c>
      <c r="DM128" s="1051"/>
      <c r="DN128" s="1051"/>
      <c r="DO128" s="1051"/>
      <c r="DP128" s="1051"/>
      <c r="DQ128" s="1051" t="s">
        <v>472</v>
      </c>
      <c r="DR128" s="1051"/>
      <c r="DS128" s="1051"/>
      <c r="DT128" s="1051"/>
      <c r="DU128" s="1051"/>
      <c r="DV128" s="1052" t="s">
        <v>133</v>
      </c>
      <c r="DW128" s="1052"/>
      <c r="DX128" s="1052"/>
      <c r="DY128" s="1052"/>
      <c r="DZ128" s="1053"/>
    </row>
    <row r="129" spans="1:131" s="224" customFormat="1" ht="26.25" customHeight="1">
      <c r="A129" s="947" t="s">
        <v>109</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507</v>
      </c>
      <c r="X129" s="1084"/>
      <c r="Y129" s="1084"/>
      <c r="Z129" s="1085"/>
      <c r="AA129" s="971">
        <v>6072295</v>
      </c>
      <c r="AB129" s="972"/>
      <c r="AC129" s="972"/>
      <c r="AD129" s="972"/>
      <c r="AE129" s="973"/>
      <c r="AF129" s="974">
        <v>6407524</v>
      </c>
      <c r="AG129" s="972"/>
      <c r="AH129" s="972"/>
      <c r="AI129" s="972"/>
      <c r="AJ129" s="973"/>
      <c r="AK129" s="974">
        <v>6275579</v>
      </c>
      <c r="AL129" s="972"/>
      <c r="AM129" s="972"/>
      <c r="AN129" s="972"/>
      <c r="AO129" s="973"/>
      <c r="AP129" s="1086"/>
      <c r="AQ129" s="1087"/>
      <c r="AR129" s="1087"/>
      <c r="AS129" s="1087"/>
      <c r="AT129" s="1088"/>
      <c r="AU129" s="227"/>
      <c r="AV129" s="227"/>
      <c r="AW129" s="227"/>
      <c r="AX129" s="1078" t="s">
        <v>508</v>
      </c>
      <c r="AY129" s="936"/>
      <c r="AZ129" s="936"/>
      <c r="BA129" s="936"/>
      <c r="BB129" s="936"/>
      <c r="BC129" s="936"/>
      <c r="BD129" s="936"/>
      <c r="BE129" s="937"/>
      <c r="BF129" s="1079" t="s">
        <v>472</v>
      </c>
      <c r="BG129" s="1080"/>
      <c r="BH129" s="1080"/>
      <c r="BI129" s="1080"/>
      <c r="BJ129" s="1080"/>
      <c r="BK129" s="1080"/>
      <c r="BL129" s="1081"/>
      <c r="BM129" s="1079">
        <v>19.32</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947" t="s">
        <v>509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510</v>
      </c>
      <c r="X130" s="1084"/>
      <c r="Y130" s="1084"/>
      <c r="Z130" s="1085"/>
      <c r="AA130" s="971">
        <v>933211</v>
      </c>
      <c r="AB130" s="972"/>
      <c r="AC130" s="972"/>
      <c r="AD130" s="972"/>
      <c r="AE130" s="973"/>
      <c r="AF130" s="974">
        <v>922352</v>
      </c>
      <c r="AG130" s="972"/>
      <c r="AH130" s="972"/>
      <c r="AI130" s="972"/>
      <c r="AJ130" s="973"/>
      <c r="AK130" s="974">
        <v>946520</v>
      </c>
      <c r="AL130" s="972"/>
      <c r="AM130" s="972"/>
      <c r="AN130" s="972"/>
      <c r="AO130" s="973"/>
      <c r="AP130" s="1086"/>
      <c r="AQ130" s="1087"/>
      <c r="AR130" s="1087"/>
      <c r="AS130" s="1087"/>
      <c r="AT130" s="1088"/>
      <c r="AU130" s="227"/>
      <c r="AV130" s="227"/>
      <c r="AW130" s="227"/>
      <c r="AX130" s="1078" t="s">
        <v>511</v>
      </c>
      <c r="AY130" s="936"/>
      <c r="AZ130" s="936"/>
      <c r="BA130" s="936"/>
      <c r="BB130" s="936"/>
      <c r="BC130" s="936"/>
      <c r="BD130" s="936"/>
      <c r="BE130" s="937"/>
      <c r="BF130" s="1114">
        <v>10.199999999999999</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512</v>
      </c>
      <c r="X131" s="1121"/>
      <c r="Y131" s="1121"/>
      <c r="Z131" s="1122"/>
      <c r="AA131" s="1017">
        <v>5139084</v>
      </c>
      <c r="AB131" s="999"/>
      <c r="AC131" s="999"/>
      <c r="AD131" s="999"/>
      <c r="AE131" s="1000"/>
      <c r="AF131" s="998">
        <v>5485172</v>
      </c>
      <c r="AG131" s="999"/>
      <c r="AH131" s="999"/>
      <c r="AI131" s="999"/>
      <c r="AJ131" s="1000"/>
      <c r="AK131" s="998">
        <v>5329059</v>
      </c>
      <c r="AL131" s="999"/>
      <c r="AM131" s="999"/>
      <c r="AN131" s="999"/>
      <c r="AO131" s="1000"/>
      <c r="AP131" s="1123"/>
      <c r="AQ131" s="1124"/>
      <c r="AR131" s="1124"/>
      <c r="AS131" s="1124"/>
      <c r="AT131" s="1125"/>
      <c r="AU131" s="227"/>
      <c r="AV131" s="227"/>
      <c r="AW131" s="227"/>
      <c r="AX131" s="1096" t="s">
        <v>513</v>
      </c>
      <c r="AY131" s="739"/>
      <c r="AZ131" s="739"/>
      <c r="BA131" s="739"/>
      <c r="BB131" s="739"/>
      <c r="BC131" s="739"/>
      <c r="BD131" s="739"/>
      <c r="BE131" s="1049"/>
      <c r="BF131" s="1097" t="s">
        <v>133</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1103" t="s">
        <v>514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515</v>
      </c>
      <c r="W132" s="1107"/>
      <c r="X132" s="1107"/>
      <c r="Y132" s="1107"/>
      <c r="Z132" s="1108"/>
      <c r="AA132" s="1109">
        <v>11.038581969999999</v>
      </c>
      <c r="AB132" s="1110"/>
      <c r="AC132" s="1110"/>
      <c r="AD132" s="1110"/>
      <c r="AE132" s="1111"/>
      <c r="AF132" s="1112">
        <v>9.08901307</v>
      </c>
      <c r="AG132" s="1110"/>
      <c r="AH132" s="1110"/>
      <c r="AI132" s="1110"/>
      <c r="AJ132" s="1111"/>
      <c r="AK132" s="1112">
        <v>10.49128936</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516</v>
      </c>
      <c r="W133" s="1090"/>
      <c r="X133" s="1090"/>
      <c r="Y133" s="1090"/>
      <c r="Z133" s="1091"/>
      <c r="AA133" s="1092">
        <v>13.1</v>
      </c>
      <c r="AB133" s="1093"/>
      <c r="AC133" s="1093"/>
      <c r="AD133" s="1093"/>
      <c r="AE133" s="1094"/>
      <c r="AF133" s="1092">
        <v>11.6</v>
      </c>
      <c r="AG133" s="1093"/>
      <c r="AH133" s="1093"/>
      <c r="AI133" s="1093"/>
      <c r="AJ133" s="1094"/>
      <c r="AK133" s="1092">
        <v>10.199999999999999</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5"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5NUoD3XdvxQ8SzW0hR52V4T+QDWHVw8pKikwT/i/CfkHpFAkrP4k5G+V1lsasHpbCx+pXuNQIaT4FWUTXwinw==" saltValue="WJduigHQRdeeO01Nu8Ye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baseColWidth="10" defaultColWidth="0" defaultRowHeight="13.5" customHeight="1" zeroHeight="1"/>
  <cols>
    <col min="1" max="120" width="2.6640625" style="254" customWidth="1"/>
    <col min="121" max="121" width="0" style="253" hidden="1" customWidth="1"/>
    <col min="122" max="16384" width="9" style="253" hidden="1"/>
  </cols>
  <sheetData>
    <row r="1" spans="1:120" ht="14">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4"/>
    <row r="3" spans="1:120" ht="14"/>
    <row r="4" spans="1:120" ht="14"/>
    <row r="5" spans="1:120" ht="14"/>
    <row r="6" spans="1:120" ht="14"/>
    <row r="7" spans="1:120" ht="14"/>
    <row r="8" spans="1:120" ht="14"/>
    <row r="9" spans="1:120" ht="14"/>
    <row r="10" spans="1:120" ht="14"/>
    <row r="11" spans="1:120" ht="14"/>
    <row r="12" spans="1:120" ht="14"/>
    <row r="13" spans="1:120" ht="14"/>
    <row r="14" spans="1:120" ht="14"/>
    <row r="15" spans="1:120" ht="14"/>
    <row r="16" spans="1:120" ht="14">
      <c r="DP16" s="253"/>
    </row>
    <row r="17" spans="119:120" ht="14">
      <c r="DP17" s="253"/>
    </row>
    <row r="18" spans="119:120" ht="14"/>
    <row r="19" spans="119:120" ht="14"/>
    <row r="20" spans="119:120" ht="14">
      <c r="DO20" s="253"/>
      <c r="DP20" s="253"/>
    </row>
    <row r="21" spans="119:120" ht="14">
      <c r="DP21" s="253"/>
    </row>
    <row r="22" spans="119:120" ht="14"/>
    <row r="23" spans="119:120" ht="14">
      <c r="DO23" s="253"/>
      <c r="DP23" s="253"/>
    </row>
    <row r="24" spans="119:120" ht="14">
      <c r="DP24" s="253"/>
    </row>
    <row r="25" spans="119:120" ht="14">
      <c r="DP25" s="253"/>
    </row>
    <row r="26" spans="119:120" ht="14">
      <c r="DO26" s="253"/>
      <c r="DP26" s="253"/>
    </row>
    <row r="27" spans="119:120" ht="14"/>
    <row r="28" spans="119:120" ht="14">
      <c r="DO28" s="253"/>
      <c r="DP28" s="253"/>
    </row>
    <row r="29" spans="119:120" ht="14">
      <c r="DP29" s="253"/>
    </row>
    <row r="30" spans="119:120" ht="14"/>
    <row r="31" spans="119:120" ht="14">
      <c r="DO31" s="253"/>
      <c r="DP31" s="253"/>
    </row>
    <row r="32" spans="119:120" ht="14"/>
    <row r="33" spans="98:120" ht="14">
      <c r="DO33" s="253"/>
      <c r="DP33" s="253"/>
    </row>
    <row r="34" spans="98:120" ht="14">
      <c r="DM34" s="253"/>
    </row>
    <row r="35" spans="98:120" ht="14">
      <c r="CT35" s="253"/>
      <c r="CU35" s="253"/>
      <c r="CV35" s="253"/>
      <c r="CY35" s="253"/>
      <c r="CZ35" s="253"/>
      <c r="DA35" s="253"/>
      <c r="DD35" s="253"/>
      <c r="DE35" s="253"/>
      <c r="DF35" s="253"/>
      <c r="DI35" s="253"/>
      <c r="DJ35" s="253"/>
      <c r="DK35" s="253"/>
      <c r="DM35" s="253"/>
      <c r="DN35" s="253"/>
      <c r="DO35" s="253"/>
      <c r="DP35" s="253"/>
    </row>
    <row r="36" spans="98:120" ht="14"/>
    <row r="37" spans="98:120" ht="14">
      <c r="CW37" s="253"/>
      <c r="DB37" s="253"/>
      <c r="DG37" s="253"/>
      <c r="DL37" s="253"/>
      <c r="DP37" s="253"/>
    </row>
    <row r="38" spans="98:120" ht="14">
      <c r="CT38" s="253"/>
      <c r="CU38" s="253"/>
      <c r="CV38" s="253"/>
      <c r="CW38" s="253"/>
      <c r="CY38" s="253"/>
      <c r="CZ38" s="253"/>
      <c r="DA38" s="253"/>
      <c r="DB38" s="253"/>
      <c r="DD38" s="253"/>
      <c r="DE38" s="253"/>
      <c r="DF38" s="253"/>
      <c r="DG38" s="253"/>
      <c r="DI38" s="253"/>
      <c r="DJ38" s="253"/>
      <c r="DK38" s="253"/>
      <c r="DL38" s="253"/>
      <c r="DN38" s="253"/>
      <c r="DO38" s="253"/>
      <c r="DP38" s="253"/>
    </row>
    <row r="39" spans="98:120" ht="14"/>
    <row r="40" spans="98:120" ht="14"/>
    <row r="41" spans="98:120" ht="14"/>
    <row r="42" spans="98:120" ht="14"/>
    <row r="43" spans="98:120" ht="14"/>
    <row r="44" spans="98:120" ht="14"/>
    <row r="45" spans="98:120" ht="14"/>
    <row r="46" spans="98:120" ht="14"/>
    <row r="47" spans="98:120" ht="14"/>
    <row r="48" spans="98:120" ht="14"/>
    <row r="49" spans="22:120" ht="14">
      <c r="DN49" s="253"/>
      <c r="DO49" s="253"/>
      <c r="DP49" s="253"/>
    </row>
    <row r="50" spans="22:120" ht="14"/>
    <row r="51" spans="22:120" ht="14"/>
    <row r="52" spans="22:120" ht="14"/>
    <row r="53" spans="22:120" ht="14"/>
    <row r="54" spans="22:120" ht="14"/>
    <row r="55" spans="22:120" ht="14"/>
    <row r="56" spans="22:120" ht="14"/>
    <row r="57" spans="22:120" ht="14"/>
    <row r="58" spans="22:120" ht="14"/>
    <row r="59" spans="22:120" ht="14"/>
    <row r="60" spans="22:120" ht="14"/>
    <row r="61" spans="22:120" ht="14"/>
    <row r="62" spans="22:120" ht="14"/>
    <row r="63" spans="22:120" ht="14">
      <c r="W63" s="253"/>
      <c r="CS63" s="253"/>
      <c r="CX63" s="253"/>
      <c r="DC63" s="253"/>
      <c r="DH63" s="253"/>
    </row>
    <row r="64" spans="22:120" ht="14">
      <c r="V64" s="253"/>
    </row>
    <row r="65" spans="15:120" ht="14">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4">
      <c r="Q66" s="253"/>
      <c r="S66" s="253"/>
      <c r="U66" s="253"/>
      <c r="DM66" s="253"/>
    </row>
    <row r="67" spans="15:120" ht="14">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4"/>
    <row r="69" spans="15:120" ht="14"/>
    <row r="70" spans="15:120" ht="14"/>
    <row r="71" spans="15:120" ht="14"/>
    <row r="72" spans="15:120" ht="14">
      <c r="DP72" s="253"/>
    </row>
    <row r="73" spans="15:120" ht="14">
      <c r="DP73" s="253"/>
    </row>
    <row r="74" spans="15:120" ht="14"/>
    <row r="75" spans="15:120" ht="14"/>
    <row r="76" spans="15:120" ht="14"/>
    <row r="77" spans="15:120" ht="14"/>
    <row r="78" spans="15:120" ht="14"/>
    <row r="79" spans="15:120" ht="14"/>
    <row r="80" spans="15:120" ht="14"/>
    <row r="81" spans="97:112" ht="14"/>
    <row r="82" spans="97:112" ht="14"/>
    <row r="83" spans="97:112" ht="14"/>
    <row r="84" spans="97:112" ht="14"/>
    <row r="85" spans="97:112" ht="14"/>
    <row r="86" spans="97:112" ht="14"/>
    <row r="87" spans="97:112" ht="14"/>
    <row r="88" spans="97:112" ht="14"/>
    <row r="89" spans="97:112" ht="14"/>
    <row r="90" spans="97:112" ht="14"/>
    <row r="91" spans="97:112" ht="14"/>
    <row r="92" spans="97:112" ht="14"/>
    <row r="93" spans="97:112" ht="14"/>
    <row r="94" spans="97:112" ht="14"/>
    <row r="95" spans="97:112" ht="14"/>
    <row r="96" spans="97:112" ht="14">
      <c r="CS96" s="253"/>
      <c r="CX96" s="253"/>
      <c r="DC96" s="253"/>
      <c r="DH96" s="253"/>
    </row>
    <row r="97" spans="24:120" ht="14">
      <c r="CS97" s="253"/>
      <c r="CX97" s="253"/>
      <c r="DC97" s="253"/>
      <c r="DH97" s="253"/>
      <c r="DP97" s="254" t="s">
        <v>517</v>
      </c>
    </row>
    <row r="98" spans="24:120" ht="14" hidden="1">
      <c r="CS98" s="253"/>
      <c r="CX98" s="253"/>
      <c r="DC98" s="253"/>
      <c r="DH98" s="253"/>
    </row>
    <row r="99" spans="24:120" ht="14"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t="14" hidden="1">
      <c r="CT103" s="253"/>
      <c r="CV103" s="253"/>
      <c r="CW103" s="253"/>
      <c r="CY103" s="253"/>
      <c r="DA103" s="253"/>
      <c r="DB103" s="253"/>
      <c r="DD103" s="253"/>
      <c r="DF103" s="253"/>
      <c r="DG103" s="253"/>
      <c r="DI103" s="253"/>
      <c r="DK103" s="253"/>
      <c r="DL103" s="253"/>
      <c r="DM103" s="253"/>
      <c r="DN103" s="253"/>
      <c r="DO103" s="253"/>
      <c r="DP103" s="253"/>
    </row>
    <row r="104" spans="24:120" ht="14" hidden="1">
      <c r="CV104" s="253"/>
      <c r="CW104" s="253"/>
      <c r="DA104" s="253"/>
      <c r="DB104" s="253"/>
      <c r="DF104" s="253"/>
      <c r="DG104" s="253"/>
      <c r="DK104" s="253"/>
      <c r="DL104" s="253"/>
      <c r="DN104" s="253"/>
      <c r="DO104" s="253"/>
      <c r="DP104" s="253"/>
    </row>
    <row r="105" spans="24:120" ht="12.75" hidden="1" customHeight="1"/>
  </sheetData>
  <sheetProtection algorithmName="SHA-512" hashValue="9eQZVTiFAQ6KpYTV3ANt8IBU/+3C51rt5qvYzQwhvfIl6/VVHi50efnfIwtUqKmtkQy280ZTbm4eW2CALfY/DQ==" saltValue="hvgZ9r9mDLi8HuJZb032eA=="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baseColWidth="10" defaultColWidth="0" defaultRowHeight="13.5" customHeight="1" zeroHeight="1"/>
  <cols>
    <col min="1" max="116" width="2.6640625" style="254" customWidth="1"/>
    <col min="117" max="16384" width="9" style="253" hidden="1"/>
  </cols>
  <sheetData>
    <row r="1" spans="2:116" ht="14">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4"/>
    <row r="3" spans="2:116" ht="14"/>
    <row r="4" spans="2:116" ht="14">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4">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4"/>
    <row r="7" spans="2:116" ht="14"/>
    <row r="8" spans="2:116" ht="14"/>
    <row r="9" spans="2:116" ht="14"/>
    <row r="10" spans="2:116" ht="14"/>
    <row r="11" spans="2:116" ht="14"/>
    <row r="12" spans="2:116" ht="14"/>
    <row r="13" spans="2:116" ht="14"/>
    <row r="14" spans="2:116" ht="14"/>
    <row r="15" spans="2:116" ht="14"/>
    <row r="16" spans="2:116" ht="14"/>
    <row r="17" spans="9:116" ht="14"/>
    <row r="18" spans="9:116" ht="14">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4"/>
    <row r="20" spans="9:116" ht="14"/>
    <row r="21" spans="9:116" ht="14">
      <c r="DL21" s="253"/>
    </row>
    <row r="22" spans="9:116" ht="14">
      <c r="DI22" s="253"/>
      <c r="DJ22" s="253"/>
      <c r="DK22" s="253"/>
      <c r="DL22" s="253"/>
    </row>
    <row r="23" spans="9:116" ht="14">
      <c r="CY23" s="253"/>
      <c r="CZ23" s="253"/>
      <c r="DA23" s="253"/>
      <c r="DB23" s="253"/>
      <c r="DC23" s="253"/>
      <c r="DD23" s="253"/>
      <c r="DE23" s="253"/>
      <c r="DF23" s="253"/>
      <c r="DG23" s="253"/>
      <c r="DH23" s="253"/>
      <c r="DI23" s="253"/>
      <c r="DJ23" s="253"/>
      <c r="DK23" s="253"/>
      <c r="DL23" s="253"/>
    </row>
    <row r="24" spans="9:116" ht="14"/>
    <row r="25" spans="9:116" ht="14"/>
    <row r="26" spans="9:116" ht="14"/>
    <row r="27" spans="9:116" ht="14"/>
    <row r="28" spans="9:116" ht="14"/>
    <row r="29" spans="9:116" ht="14"/>
    <row r="30" spans="9:116" ht="14"/>
    <row r="31" spans="9:116" ht="14"/>
    <row r="32" spans="9:116" ht="14"/>
    <row r="33" spans="15:116" ht="14"/>
    <row r="34" spans="15:116" ht="14"/>
    <row r="35" spans="15:116" ht="14">
      <c r="CZ35" s="253"/>
      <c r="DA35" s="253"/>
      <c r="DB35" s="253"/>
      <c r="DC35" s="253"/>
      <c r="DD35" s="253"/>
      <c r="DE35" s="253"/>
      <c r="DF35" s="253"/>
      <c r="DG35" s="253"/>
      <c r="DH35" s="253"/>
      <c r="DI35" s="253"/>
      <c r="DJ35" s="253"/>
      <c r="DK35" s="253"/>
      <c r="DL35" s="253"/>
    </row>
    <row r="36" spans="15:116" ht="14"/>
    <row r="37" spans="15:116" ht="14">
      <c r="DL37" s="253"/>
    </row>
    <row r="38" spans="15:116" ht="14">
      <c r="DI38" s="253"/>
      <c r="DJ38" s="253"/>
      <c r="DK38" s="253"/>
      <c r="DL38" s="253"/>
    </row>
    <row r="39" spans="15:116" ht="14"/>
    <row r="40" spans="15:116" ht="14"/>
    <row r="41" spans="15:116" ht="14"/>
    <row r="42" spans="15:116" ht="14"/>
    <row r="43" spans="15:116" ht="14">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4">
      <c r="DL44" s="253"/>
    </row>
    <row r="45" spans="15:116" ht="14"/>
    <row r="46" spans="15:116" ht="14">
      <c r="DA46" s="253"/>
      <c r="DB46" s="253"/>
      <c r="DC46" s="253"/>
      <c r="DD46" s="253"/>
      <c r="DE46" s="253"/>
      <c r="DF46" s="253"/>
      <c r="DG46" s="253"/>
      <c r="DH46" s="253"/>
      <c r="DI46" s="253"/>
      <c r="DJ46" s="253"/>
      <c r="DK46" s="253"/>
      <c r="DL46" s="253"/>
    </row>
    <row r="47" spans="15:116" ht="14"/>
    <row r="48" spans="15:116" ht="14"/>
    <row r="49" spans="104:116" ht="14"/>
    <row r="50" spans="104:116" ht="14">
      <c r="CZ50" s="253"/>
      <c r="DA50" s="253"/>
      <c r="DB50" s="253"/>
      <c r="DC50" s="253"/>
      <c r="DD50" s="253"/>
      <c r="DE50" s="253"/>
      <c r="DF50" s="253"/>
      <c r="DG50" s="253"/>
      <c r="DH50" s="253"/>
      <c r="DI50" s="253"/>
      <c r="DJ50" s="253"/>
      <c r="DK50" s="253"/>
      <c r="DL50" s="253"/>
    </row>
    <row r="51" spans="104:116" ht="14"/>
    <row r="52" spans="104:116" ht="14"/>
    <row r="53" spans="104:116" ht="14">
      <c r="DL53" s="253"/>
    </row>
    <row r="54" spans="104:116" ht="14"/>
    <row r="55" spans="104:116" ht="14"/>
    <row r="56" spans="104:116" ht="14"/>
    <row r="57" spans="104:116" ht="14"/>
    <row r="58" spans="104:116" ht="14"/>
    <row r="59" spans="104:116" ht="14"/>
    <row r="60" spans="104:116" ht="14"/>
    <row r="61" spans="104:116" ht="14"/>
    <row r="62" spans="104:116" ht="14"/>
    <row r="63" spans="104:116" ht="14"/>
    <row r="64" spans="104:116" ht="14"/>
    <row r="65" spans="107:116" ht="14"/>
    <row r="66" spans="107:116" ht="14"/>
    <row r="67" spans="107:116" ht="14">
      <c r="DC67" s="253"/>
      <c r="DD67" s="253"/>
      <c r="DE67" s="253"/>
      <c r="DF67" s="253"/>
      <c r="DG67" s="253"/>
      <c r="DH67" s="253"/>
      <c r="DI67" s="253"/>
      <c r="DJ67" s="253"/>
      <c r="DK67" s="253"/>
      <c r="DL67" s="253"/>
    </row>
    <row r="68" spans="107:116" ht="14"/>
    <row r="69" spans="107:116" ht="14"/>
    <row r="70" spans="107:116" ht="14"/>
    <row r="71" spans="107:116" ht="14"/>
    <row r="72" spans="107:116" ht="14"/>
    <row r="73" spans="107:116" ht="14"/>
    <row r="74" spans="107:116" ht="14"/>
    <row r="75" spans="107:116" ht="14"/>
    <row r="76" spans="107:116" ht="14"/>
    <row r="77" spans="107:116" ht="14"/>
    <row r="78" spans="107:116" ht="14"/>
    <row r="79" spans="107:116" ht="14"/>
    <row r="80" spans="107:116" ht="14"/>
    <row r="81" ht="14"/>
    <row r="82" ht="14"/>
    <row r="83" ht="14"/>
    <row r="84" ht="14"/>
    <row r="85" ht="14"/>
    <row r="86" ht="14"/>
    <row r="87" ht="14"/>
    <row r="88" ht="14"/>
    <row r="89" ht="14"/>
  </sheetData>
  <sheetProtection algorithmName="SHA-512" hashValue="W0w5b7/zB71dCoOE4Dzc1zk2WaXXXiAsZc5cUj10T/hGrhxe9o2cHEe/DQhMga7XXme+NZ8AEF8CIzFwv/9hOA==" saltValue="1Brcoh0VYl4FnzAYBMilK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baseColWidth="10" defaultColWidth="0" defaultRowHeight="13.5" customHeight="1" zeroHeight="1"/>
  <cols>
    <col min="1" max="36" width="2.5" style="255" customWidth="1"/>
    <col min="37" max="44" width="17" style="255" customWidth="1"/>
    <col min="45" max="45" width="6.1640625" style="261" customWidth="1"/>
    <col min="46" max="46" width="3" style="259" customWidth="1"/>
    <col min="47" max="47" width="19.1640625" style="255" hidden="1" customWidth="1"/>
    <col min="48" max="52" width="12.6640625" style="255" hidden="1" customWidth="1"/>
    <col min="53" max="16384" width="8.6640625" style="255" hidden="1"/>
  </cols>
  <sheetData>
    <row r="1" spans="1:46" ht="14">
      <c r="AS1" s="255"/>
      <c r="AT1" s="255"/>
    </row>
    <row r="2" spans="1:46" ht="14">
      <c r="AS2" s="255"/>
      <c r="AT2" s="255"/>
    </row>
    <row r="3" spans="1:46" ht="14">
      <c r="AS3" s="255"/>
      <c r="AT3" s="255"/>
    </row>
    <row r="4" spans="1:46" ht="14">
      <c r="AS4" s="255"/>
      <c r="AT4" s="255"/>
    </row>
    <row r="5" spans="1:46" ht="17">
      <c r="A5" s="256" t="s">
        <v>518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4">
      <c r="A6" s="259"/>
      <c r="AK6" s="260" t="s">
        <v>519</v>
      </c>
      <c r="AL6" s="260"/>
      <c r="AM6" s="260"/>
      <c r="AN6" s="260"/>
    </row>
    <row r="7" spans="1:46" ht="13.5" customHeight="1">
      <c r="A7" s="259"/>
      <c r="AK7" s="262"/>
      <c r="AL7" s="263"/>
      <c r="AM7" s="263"/>
      <c r="AN7" s="264"/>
      <c r="AO7" s="1127" t="s">
        <v>520</v>
      </c>
      <c r="AP7" s="265"/>
      <c r="AQ7" s="266" t="s">
        <v>521</v>
      </c>
      <c r="AR7" s="267"/>
    </row>
    <row r="8" spans="1:46" ht="14">
      <c r="A8" s="259"/>
      <c r="AK8" s="268"/>
      <c r="AL8" s="269"/>
      <c r="AM8" s="269"/>
      <c r="AN8" s="270"/>
      <c r="AO8" s="1128"/>
      <c r="AP8" s="271" t="s">
        <v>522</v>
      </c>
      <c r="AQ8" s="272" t="s">
        <v>523</v>
      </c>
      <c r="AR8" s="273" t="s">
        <v>524</v>
      </c>
    </row>
    <row r="9" spans="1:46" ht="14">
      <c r="A9" s="259"/>
      <c r="AK9" s="1129" t="s">
        <v>525</v>
      </c>
      <c r="AL9" s="1130"/>
      <c r="AM9" s="1130"/>
      <c r="AN9" s="1131"/>
      <c r="AO9" s="274">
        <v>1633408</v>
      </c>
      <c r="AP9" s="274">
        <v>139322</v>
      </c>
      <c r="AQ9" s="275">
        <v>108757</v>
      </c>
      <c r="AR9" s="276">
        <v>28.1</v>
      </c>
    </row>
    <row r="10" spans="1:46" ht="13.5" customHeight="1">
      <c r="A10" s="259"/>
      <c r="AK10" s="1129" t="s">
        <v>526</v>
      </c>
      <c r="AL10" s="1130"/>
      <c r="AM10" s="1130"/>
      <c r="AN10" s="1131"/>
      <c r="AO10" s="277">
        <v>270042</v>
      </c>
      <c r="AP10" s="277">
        <v>23033</v>
      </c>
      <c r="AQ10" s="278">
        <v>15108</v>
      </c>
      <c r="AR10" s="279">
        <v>52.5</v>
      </c>
    </row>
    <row r="11" spans="1:46" ht="13.5" customHeight="1">
      <c r="A11" s="259"/>
      <c r="AK11" s="1129" t="s">
        <v>527</v>
      </c>
      <c r="AL11" s="1130"/>
      <c r="AM11" s="1130"/>
      <c r="AN11" s="1131"/>
      <c r="AO11" s="277" t="s">
        <v>528</v>
      </c>
      <c r="AP11" s="277" t="s">
        <v>528</v>
      </c>
      <c r="AQ11" s="278">
        <v>1414</v>
      </c>
      <c r="AR11" s="279" t="s">
        <v>528</v>
      </c>
    </row>
    <row r="12" spans="1:46" ht="13.5" customHeight="1">
      <c r="A12" s="259"/>
      <c r="AK12" s="1129" t="s">
        <v>529</v>
      </c>
      <c r="AL12" s="1130"/>
      <c r="AM12" s="1130"/>
      <c r="AN12" s="1131"/>
      <c r="AO12" s="277" t="s">
        <v>528</v>
      </c>
      <c r="AP12" s="277" t="s">
        <v>528</v>
      </c>
      <c r="AQ12" s="278">
        <v>40</v>
      </c>
      <c r="AR12" s="279" t="s">
        <v>528</v>
      </c>
    </row>
    <row r="13" spans="1:46" ht="13.5" customHeight="1">
      <c r="A13" s="259"/>
      <c r="AK13" s="1129" t="s">
        <v>530</v>
      </c>
      <c r="AL13" s="1130"/>
      <c r="AM13" s="1130"/>
      <c r="AN13" s="1131"/>
      <c r="AO13" s="277">
        <v>85740</v>
      </c>
      <c r="AP13" s="277">
        <v>7313</v>
      </c>
      <c r="AQ13" s="278">
        <v>4611</v>
      </c>
      <c r="AR13" s="279">
        <v>58.6</v>
      </c>
    </row>
    <row r="14" spans="1:46" ht="13.5" customHeight="1">
      <c r="A14" s="259"/>
      <c r="AK14" s="1129" t="s">
        <v>531</v>
      </c>
      <c r="AL14" s="1130"/>
      <c r="AM14" s="1130"/>
      <c r="AN14" s="1131"/>
      <c r="AO14" s="277">
        <v>36128</v>
      </c>
      <c r="AP14" s="277">
        <v>3082</v>
      </c>
      <c r="AQ14" s="278">
        <v>2427</v>
      </c>
      <c r="AR14" s="279">
        <v>27</v>
      </c>
    </row>
    <row r="15" spans="1:46" ht="13.5" customHeight="1">
      <c r="A15" s="259"/>
      <c r="AK15" s="1132" t="s">
        <v>532</v>
      </c>
      <c r="AL15" s="1133"/>
      <c r="AM15" s="1133"/>
      <c r="AN15" s="1134"/>
      <c r="AO15" s="277">
        <v>-109385</v>
      </c>
      <c r="AP15" s="277">
        <v>-9330</v>
      </c>
      <c r="AQ15" s="278">
        <v>-7785</v>
      </c>
      <c r="AR15" s="279">
        <v>19.8</v>
      </c>
    </row>
    <row r="16" spans="1:46" ht="14">
      <c r="A16" s="259"/>
      <c r="AK16" s="1132" t="s">
        <v>192</v>
      </c>
      <c r="AL16" s="1133"/>
      <c r="AM16" s="1133"/>
      <c r="AN16" s="1134"/>
      <c r="AO16" s="277">
        <v>1915933</v>
      </c>
      <c r="AP16" s="277">
        <v>163420</v>
      </c>
      <c r="AQ16" s="278">
        <v>124572</v>
      </c>
      <c r="AR16" s="279">
        <v>31.2</v>
      </c>
    </row>
    <row r="17" spans="1:46" ht="14">
      <c r="A17" s="259"/>
    </row>
    <row r="18" spans="1:46" ht="14">
      <c r="A18" s="259"/>
      <c r="AQ18" s="280"/>
      <c r="AR18" s="280"/>
    </row>
    <row r="19" spans="1:46" ht="14">
      <c r="A19" s="259"/>
      <c r="AK19" s="255" t="s">
        <v>533</v>
      </c>
    </row>
    <row r="20" spans="1:46" ht="14">
      <c r="A20" s="259"/>
      <c r="AK20" s="281"/>
      <c r="AL20" s="282"/>
      <c r="AM20" s="282"/>
      <c r="AN20" s="283"/>
      <c r="AO20" s="284" t="s">
        <v>534</v>
      </c>
      <c r="AP20" s="285" t="s">
        <v>535</v>
      </c>
      <c r="AQ20" s="286" t="s">
        <v>536</v>
      </c>
      <c r="AR20" s="287"/>
    </row>
    <row r="21" spans="1:46" s="260" customFormat="1" ht="14">
      <c r="A21" s="288"/>
      <c r="AK21" s="1135" t="s">
        <v>537</v>
      </c>
      <c r="AL21" s="1136"/>
      <c r="AM21" s="1136"/>
      <c r="AN21" s="1137"/>
      <c r="AO21" s="289">
        <v>13.22</v>
      </c>
      <c r="AP21" s="290">
        <v>10.78</v>
      </c>
      <c r="AQ21" s="291">
        <v>2.44</v>
      </c>
      <c r="AS21" s="292"/>
      <c r="AT21" s="288"/>
    </row>
    <row r="22" spans="1:46" s="260" customFormat="1" ht="14">
      <c r="A22" s="288"/>
      <c r="AK22" s="1135" t="s">
        <v>538</v>
      </c>
      <c r="AL22" s="1136"/>
      <c r="AM22" s="1136"/>
      <c r="AN22" s="1137"/>
      <c r="AO22" s="293">
        <v>96</v>
      </c>
      <c r="AP22" s="294">
        <v>96.3</v>
      </c>
      <c r="AQ22" s="295">
        <v>-0.3</v>
      </c>
      <c r="AR22" s="280"/>
      <c r="AS22" s="292"/>
      <c r="AT22" s="288"/>
    </row>
    <row r="23" spans="1:46" s="260" customFormat="1" ht="14">
      <c r="A23" s="288"/>
      <c r="AP23" s="280"/>
      <c r="AQ23" s="280"/>
      <c r="AR23" s="280"/>
      <c r="AS23" s="292"/>
      <c r="AT23" s="288"/>
    </row>
    <row r="24" spans="1:46" s="260" customFormat="1" ht="14">
      <c r="A24" s="288"/>
      <c r="AP24" s="280"/>
      <c r="AQ24" s="280"/>
      <c r="AR24" s="280"/>
      <c r="AS24" s="292"/>
      <c r="AT24" s="288"/>
    </row>
    <row r="25" spans="1:46" s="260" customFormat="1" ht="14">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4">
      <c r="A26" s="1126" t="s">
        <v>539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4">
      <c r="A27" s="300"/>
      <c r="AS27" s="255"/>
      <c r="AT27" s="255"/>
    </row>
    <row r="28" spans="1:46" ht="17">
      <c r="A28" s="256" t="s">
        <v>540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4">
      <c r="A29" s="259"/>
      <c r="AK29" s="260" t="s">
        <v>541</v>
      </c>
      <c r="AL29" s="260"/>
      <c r="AM29" s="260"/>
      <c r="AN29" s="260"/>
      <c r="AS29" s="302"/>
    </row>
    <row r="30" spans="1:46" ht="13.5" customHeight="1">
      <c r="A30" s="259"/>
      <c r="AK30" s="262"/>
      <c r="AL30" s="263"/>
      <c r="AM30" s="263"/>
      <c r="AN30" s="264"/>
      <c r="AO30" s="1127" t="s">
        <v>520</v>
      </c>
      <c r="AP30" s="265"/>
      <c r="AQ30" s="266" t="s">
        <v>521</v>
      </c>
      <c r="AR30" s="267"/>
    </row>
    <row r="31" spans="1:46" ht="14">
      <c r="A31" s="259"/>
      <c r="AK31" s="268"/>
      <c r="AL31" s="269"/>
      <c r="AM31" s="269"/>
      <c r="AN31" s="270"/>
      <c r="AO31" s="1128"/>
      <c r="AP31" s="271" t="s">
        <v>522</v>
      </c>
      <c r="AQ31" s="272" t="s">
        <v>523</v>
      </c>
      <c r="AR31" s="273" t="s">
        <v>524</v>
      </c>
    </row>
    <row r="32" spans="1:46" ht="27" customHeight="1">
      <c r="A32" s="259"/>
      <c r="AK32" s="1143" t="s">
        <v>542</v>
      </c>
      <c r="AL32" s="1144"/>
      <c r="AM32" s="1144"/>
      <c r="AN32" s="1145"/>
      <c r="AO32" s="303">
        <v>1308863</v>
      </c>
      <c r="AP32" s="303">
        <v>111640</v>
      </c>
      <c r="AQ32" s="304">
        <v>62543</v>
      </c>
      <c r="AR32" s="305">
        <v>78.5</v>
      </c>
    </row>
    <row r="33" spans="1:46" ht="13.5" customHeight="1">
      <c r="A33" s="259"/>
      <c r="AK33" s="1143" t="s">
        <v>543</v>
      </c>
      <c r="AL33" s="1144"/>
      <c r="AM33" s="1144"/>
      <c r="AN33" s="1145"/>
      <c r="AO33" s="303" t="s">
        <v>528</v>
      </c>
      <c r="AP33" s="303" t="s">
        <v>528</v>
      </c>
      <c r="AQ33" s="304" t="s">
        <v>528</v>
      </c>
      <c r="AR33" s="305" t="s">
        <v>528</v>
      </c>
    </row>
    <row r="34" spans="1:46" ht="27" customHeight="1">
      <c r="A34" s="259"/>
      <c r="AK34" s="1143" t="s">
        <v>544</v>
      </c>
      <c r="AL34" s="1144"/>
      <c r="AM34" s="1144"/>
      <c r="AN34" s="1145"/>
      <c r="AO34" s="303" t="s">
        <v>528</v>
      </c>
      <c r="AP34" s="303" t="s">
        <v>528</v>
      </c>
      <c r="AQ34" s="304" t="s">
        <v>528</v>
      </c>
      <c r="AR34" s="305" t="s">
        <v>528</v>
      </c>
    </row>
    <row r="35" spans="1:46" ht="27" customHeight="1">
      <c r="A35" s="259"/>
      <c r="AK35" s="1143" t="s">
        <v>545</v>
      </c>
      <c r="AL35" s="1144"/>
      <c r="AM35" s="1144"/>
      <c r="AN35" s="1145"/>
      <c r="AO35" s="303">
        <v>198625</v>
      </c>
      <c r="AP35" s="303">
        <v>16942</v>
      </c>
      <c r="AQ35" s="304">
        <v>16620</v>
      </c>
      <c r="AR35" s="305">
        <v>1.9</v>
      </c>
    </row>
    <row r="36" spans="1:46" ht="27" customHeight="1">
      <c r="A36" s="259"/>
      <c r="AK36" s="1143" t="s">
        <v>546</v>
      </c>
      <c r="AL36" s="1144"/>
      <c r="AM36" s="1144"/>
      <c r="AN36" s="1145"/>
      <c r="AO36" s="303" t="s">
        <v>528</v>
      </c>
      <c r="AP36" s="303" t="s">
        <v>528</v>
      </c>
      <c r="AQ36" s="304">
        <v>3562</v>
      </c>
      <c r="AR36" s="305" t="s">
        <v>528</v>
      </c>
    </row>
    <row r="37" spans="1:46" ht="13.5" customHeight="1">
      <c r="A37" s="259"/>
      <c r="AK37" s="1143" t="s">
        <v>547</v>
      </c>
      <c r="AL37" s="1144"/>
      <c r="AM37" s="1144"/>
      <c r="AN37" s="1145"/>
      <c r="AO37" s="303">
        <v>24891</v>
      </c>
      <c r="AP37" s="303">
        <v>2123</v>
      </c>
      <c r="AQ37" s="304">
        <v>625</v>
      </c>
      <c r="AR37" s="305">
        <v>239.7</v>
      </c>
    </row>
    <row r="38" spans="1:46" ht="27" customHeight="1">
      <c r="A38" s="259"/>
      <c r="AK38" s="1146" t="s">
        <v>548</v>
      </c>
      <c r="AL38" s="1147"/>
      <c r="AM38" s="1147"/>
      <c r="AN38" s="1148"/>
      <c r="AO38" s="306" t="s">
        <v>528</v>
      </c>
      <c r="AP38" s="306" t="s">
        <v>528</v>
      </c>
      <c r="AQ38" s="307">
        <v>3</v>
      </c>
      <c r="AR38" s="295" t="s">
        <v>528</v>
      </c>
      <c r="AS38" s="302"/>
    </row>
    <row r="39" spans="1:46" ht="14">
      <c r="A39" s="259"/>
      <c r="AK39" s="1146" t="s">
        <v>549</v>
      </c>
      <c r="AL39" s="1147"/>
      <c r="AM39" s="1147"/>
      <c r="AN39" s="1148"/>
      <c r="AO39" s="303">
        <v>-26772</v>
      </c>
      <c r="AP39" s="303">
        <v>-2284</v>
      </c>
      <c r="AQ39" s="304">
        <v>-2822</v>
      </c>
      <c r="AR39" s="305">
        <v>-19.100000000000001</v>
      </c>
      <c r="AS39" s="302"/>
    </row>
    <row r="40" spans="1:46" ht="27" customHeight="1">
      <c r="A40" s="259"/>
      <c r="AK40" s="1143" t="s">
        <v>550</v>
      </c>
      <c r="AL40" s="1144"/>
      <c r="AM40" s="1144"/>
      <c r="AN40" s="1145"/>
      <c r="AO40" s="303">
        <v>-946520</v>
      </c>
      <c r="AP40" s="303">
        <v>-80734</v>
      </c>
      <c r="AQ40" s="304">
        <v>-53912</v>
      </c>
      <c r="AR40" s="305">
        <v>49.8</v>
      </c>
      <c r="AS40" s="302"/>
    </row>
    <row r="41" spans="1:46" ht="14">
      <c r="A41" s="259"/>
      <c r="AK41" s="1149" t="s">
        <v>308</v>
      </c>
      <c r="AL41" s="1150"/>
      <c r="AM41" s="1150"/>
      <c r="AN41" s="1151"/>
      <c r="AO41" s="303">
        <v>559087</v>
      </c>
      <c r="AP41" s="303">
        <v>47687</v>
      </c>
      <c r="AQ41" s="304">
        <v>26618</v>
      </c>
      <c r="AR41" s="305">
        <v>79.2</v>
      </c>
      <c r="AS41" s="302"/>
    </row>
    <row r="42" spans="1:46" ht="14">
      <c r="A42" s="259"/>
      <c r="AK42" s="308" t="s">
        <v>551</v>
      </c>
      <c r="AQ42" s="280"/>
      <c r="AR42" s="280"/>
      <c r="AS42" s="302"/>
    </row>
    <row r="43" spans="1:46" ht="14">
      <c r="A43" s="259"/>
      <c r="AP43" s="309"/>
      <c r="AQ43" s="280"/>
      <c r="AS43" s="302"/>
    </row>
    <row r="44" spans="1:46" ht="14">
      <c r="A44" s="259"/>
      <c r="AQ44" s="280"/>
    </row>
    <row r="45" spans="1:46" ht="14">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4">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552</v>
      </c>
    </row>
    <row r="48" spans="1:46" ht="14">
      <c r="A48" s="259"/>
      <c r="AK48" s="313" t="s">
        <v>553</v>
      </c>
      <c r="AL48" s="313"/>
      <c r="AM48" s="313"/>
      <c r="AN48" s="313"/>
      <c r="AO48" s="313"/>
      <c r="AP48" s="313"/>
      <c r="AQ48" s="314"/>
      <c r="AR48" s="313"/>
    </row>
    <row r="49" spans="1:44" ht="13.5" customHeight="1">
      <c r="A49" s="259"/>
      <c r="AK49" s="315"/>
      <c r="AL49" s="316"/>
      <c r="AM49" s="1138" t="s">
        <v>520</v>
      </c>
      <c r="AN49" s="1140" t="s">
        <v>554</v>
      </c>
      <c r="AO49" s="1141"/>
      <c r="AP49" s="1141"/>
      <c r="AQ49" s="1141"/>
      <c r="AR49" s="1142"/>
    </row>
    <row r="50" spans="1:44" ht="15">
      <c r="A50" s="259"/>
      <c r="AK50" s="317"/>
      <c r="AL50" s="318"/>
      <c r="AM50" s="1139"/>
      <c r="AN50" s="319" t="s">
        <v>555</v>
      </c>
      <c r="AO50" s="320" t="s">
        <v>556</v>
      </c>
      <c r="AP50" s="321" t="s">
        <v>557</v>
      </c>
      <c r="AQ50" s="322" t="s">
        <v>558</v>
      </c>
      <c r="AR50" s="323" t="s">
        <v>559</v>
      </c>
    </row>
    <row r="51" spans="1:44" ht="14">
      <c r="A51" s="259"/>
      <c r="AK51" s="315" t="s">
        <v>560</v>
      </c>
      <c r="AL51" s="316"/>
      <c r="AM51" s="324">
        <v>2077639</v>
      </c>
      <c r="AN51" s="325">
        <v>165075</v>
      </c>
      <c r="AO51" s="326">
        <v>10.8</v>
      </c>
      <c r="AP51" s="327">
        <v>88328</v>
      </c>
      <c r="AQ51" s="328">
        <v>-1.9</v>
      </c>
      <c r="AR51" s="329">
        <v>12.7</v>
      </c>
    </row>
    <row r="52" spans="1:44" ht="14">
      <c r="A52" s="259"/>
      <c r="AK52" s="330"/>
      <c r="AL52" s="331" t="s">
        <v>561</v>
      </c>
      <c r="AM52" s="332">
        <v>1447474</v>
      </c>
      <c r="AN52" s="333">
        <v>115007</v>
      </c>
      <c r="AO52" s="334">
        <v>44.2</v>
      </c>
      <c r="AP52" s="335">
        <v>49013</v>
      </c>
      <c r="AQ52" s="336">
        <v>6.4</v>
      </c>
      <c r="AR52" s="337">
        <v>37.799999999999997</v>
      </c>
    </row>
    <row r="53" spans="1:44" ht="14">
      <c r="A53" s="259"/>
      <c r="AK53" s="315" t="s">
        <v>562</v>
      </c>
      <c r="AL53" s="316"/>
      <c r="AM53" s="324">
        <v>1794086</v>
      </c>
      <c r="AN53" s="325">
        <v>145459</v>
      </c>
      <c r="AO53" s="326">
        <v>-11.9</v>
      </c>
      <c r="AP53" s="327">
        <v>103390</v>
      </c>
      <c r="AQ53" s="328">
        <v>17.100000000000001</v>
      </c>
      <c r="AR53" s="329">
        <v>-29</v>
      </c>
    </row>
    <row r="54" spans="1:44" ht="14">
      <c r="A54" s="259"/>
      <c r="AK54" s="330"/>
      <c r="AL54" s="331" t="s">
        <v>561</v>
      </c>
      <c r="AM54" s="332">
        <v>1212032</v>
      </c>
      <c r="AN54" s="333">
        <v>98268</v>
      </c>
      <c r="AO54" s="334">
        <v>-14.6</v>
      </c>
      <c r="AP54" s="335">
        <v>51269</v>
      </c>
      <c r="AQ54" s="336">
        <v>4.5999999999999996</v>
      </c>
      <c r="AR54" s="337">
        <v>-19.2</v>
      </c>
    </row>
    <row r="55" spans="1:44" ht="14">
      <c r="A55" s="259"/>
      <c r="AK55" s="315" t="s">
        <v>563</v>
      </c>
      <c r="AL55" s="316"/>
      <c r="AM55" s="324">
        <v>1231953</v>
      </c>
      <c r="AN55" s="325">
        <v>101420</v>
      </c>
      <c r="AO55" s="326">
        <v>-30.3</v>
      </c>
      <c r="AP55" s="327">
        <v>117234</v>
      </c>
      <c r="AQ55" s="328">
        <v>13.4</v>
      </c>
      <c r="AR55" s="329">
        <v>-43.7</v>
      </c>
    </row>
    <row r="56" spans="1:44" ht="14">
      <c r="A56" s="259"/>
      <c r="AK56" s="330"/>
      <c r="AL56" s="331" t="s">
        <v>561</v>
      </c>
      <c r="AM56" s="332">
        <v>743013</v>
      </c>
      <c r="AN56" s="333">
        <v>61168</v>
      </c>
      <c r="AO56" s="334">
        <v>-37.799999999999997</v>
      </c>
      <c r="AP56" s="335">
        <v>59796</v>
      </c>
      <c r="AQ56" s="336">
        <v>16.600000000000001</v>
      </c>
      <c r="AR56" s="337">
        <v>-54.4</v>
      </c>
    </row>
    <row r="57" spans="1:44" ht="14">
      <c r="A57" s="259"/>
      <c r="AK57" s="315" t="s">
        <v>564</v>
      </c>
      <c r="AL57" s="316"/>
      <c r="AM57" s="324">
        <v>1195200</v>
      </c>
      <c r="AN57" s="325">
        <v>100117</v>
      </c>
      <c r="AO57" s="326">
        <v>-1.3</v>
      </c>
      <c r="AP57" s="327">
        <v>97758</v>
      </c>
      <c r="AQ57" s="328">
        <v>-16.600000000000001</v>
      </c>
      <c r="AR57" s="329">
        <v>15.3</v>
      </c>
    </row>
    <row r="58" spans="1:44" ht="14">
      <c r="A58" s="259"/>
      <c r="AK58" s="330"/>
      <c r="AL58" s="331" t="s">
        <v>561</v>
      </c>
      <c r="AM58" s="332">
        <v>629719</v>
      </c>
      <c r="AN58" s="333">
        <v>52749</v>
      </c>
      <c r="AO58" s="334">
        <v>-13.8</v>
      </c>
      <c r="AP58" s="335">
        <v>45946</v>
      </c>
      <c r="AQ58" s="336">
        <v>-23.2</v>
      </c>
      <c r="AR58" s="337">
        <v>9.4</v>
      </c>
    </row>
    <row r="59" spans="1:44" ht="14">
      <c r="A59" s="259"/>
      <c r="AK59" s="315" t="s">
        <v>565</v>
      </c>
      <c r="AL59" s="316"/>
      <c r="AM59" s="324">
        <v>2826201</v>
      </c>
      <c r="AN59" s="325">
        <v>241061</v>
      </c>
      <c r="AO59" s="326">
        <v>140.80000000000001</v>
      </c>
      <c r="AP59" s="327">
        <v>91338</v>
      </c>
      <c r="AQ59" s="328">
        <v>-6.6</v>
      </c>
      <c r="AR59" s="329">
        <v>147.4</v>
      </c>
    </row>
    <row r="60" spans="1:44" ht="14">
      <c r="A60" s="259"/>
      <c r="AK60" s="330"/>
      <c r="AL60" s="331" t="s">
        <v>561</v>
      </c>
      <c r="AM60" s="332">
        <v>1039788</v>
      </c>
      <c r="AN60" s="333">
        <v>88689</v>
      </c>
      <c r="AO60" s="334">
        <v>68.099999999999994</v>
      </c>
      <c r="AP60" s="335">
        <v>43989</v>
      </c>
      <c r="AQ60" s="336">
        <v>-4.3</v>
      </c>
      <c r="AR60" s="337">
        <v>72.400000000000006</v>
      </c>
    </row>
    <row r="61" spans="1:44" ht="14">
      <c r="A61" s="259"/>
      <c r="AK61" s="315" t="s">
        <v>566</v>
      </c>
      <c r="AL61" s="338"/>
      <c r="AM61" s="324">
        <v>1825016</v>
      </c>
      <c r="AN61" s="325">
        <v>150626</v>
      </c>
      <c r="AO61" s="326">
        <v>21.6</v>
      </c>
      <c r="AP61" s="327">
        <v>99610</v>
      </c>
      <c r="AQ61" s="339">
        <v>1.1000000000000001</v>
      </c>
      <c r="AR61" s="329">
        <v>20.5</v>
      </c>
    </row>
    <row r="62" spans="1:44" ht="14">
      <c r="A62" s="259"/>
      <c r="AK62" s="330"/>
      <c r="AL62" s="331" t="s">
        <v>561</v>
      </c>
      <c r="AM62" s="332">
        <v>1014405</v>
      </c>
      <c r="AN62" s="333">
        <v>83176</v>
      </c>
      <c r="AO62" s="334">
        <v>9.1999999999999993</v>
      </c>
      <c r="AP62" s="335">
        <v>50003</v>
      </c>
      <c r="AQ62" s="336">
        <v>0</v>
      </c>
      <c r="AR62" s="337">
        <v>9.1999999999999993</v>
      </c>
    </row>
    <row r="63" spans="1:44" ht="14">
      <c r="A63" s="259"/>
    </row>
    <row r="64" spans="1:44" ht="14">
      <c r="A64" s="259"/>
    </row>
    <row r="65" spans="1:46" ht="14">
      <c r="A65" s="259"/>
    </row>
    <row r="66" spans="1:46" ht="14">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t="14" hidden="1"/>
    <row r="71" spans="1:46" ht="14" hidden="1"/>
    <row r="72" spans="1:46" ht="14" hidden="1"/>
    <row r="73" spans="1:46" ht="14" hidden="1"/>
  </sheetData>
  <sheetProtection algorithmName="SHA-512" hashValue="v12spOsfTj5j+6ybOxMfLLQgzuKz8LAL4zUsfQuJ2eGHQYVQxujGo9JqUunj1YS9xL02JEsc+qvZo9fcWZdE4g==" saltValue="OzNjXnFdQMQTfwJoWlt0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4"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baseColWidth="10" defaultColWidth="0" defaultRowHeight="13.5" customHeight="1" zeroHeight="1"/>
  <cols>
    <col min="1" max="125" width="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4">
      <c r="B2" s="253"/>
      <c r="DG2" s="253"/>
    </row>
    <row r="3" spans="2:125" ht="14">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4"/>
    <row r="5" spans="2:125" ht="14"/>
    <row r="6" spans="2:125" ht="14"/>
    <row r="7" spans="2:125" ht="14"/>
    <row r="8" spans="2:125" ht="14"/>
    <row r="9" spans="2:125" ht="14">
      <c r="DU9" s="253"/>
    </row>
    <row r="10" spans="2:125" ht="14"/>
    <row r="11" spans="2:125" ht="14"/>
    <row r="12" spans="2:125" ht="14"/>
    <row r="13" spans="2:125" ht="14"/>
    <row r="14" spans="2:125" ht="14"/>
    <row r="15" spans="2:125" ht="14"/>
    <row r="16" spans="2:125" ht="14"/>
    <row r="17" spans="125:125" ht="14">
      <c r="DU17" s="253"/>
    </row>
    <row r="18" spans="125:125" ht="14"/>
    <row r="19" spans="125:125" ht="14"/>
    <row r="20" spans="125:125" ht="14">
      <c r="DU20" s="253"/>
    </row>
    <row r="21" spans="125:125" ht="14">
      <c r="DU21" s="253"/>
    </row>
    <row r="22" spans="125:125" ht="14"/>
    <row r="23" spans="125:125" ht="14"/>
    <row r="24" spans="125:125" ht="14"/>
    <row r="25" spans="125:125" ht="14"/>
    <row r="26" spans="125:125" ht="14"/>
    <row r="27" spans="125:125" ht="14"/>
    <row r="28" spans="125:125" ht="14">
      <c r="DU28" s="253"/>
    </row>
    <row r="29" spans="125:125" ht="14"/>
    <row r="30" spans="125:125" ht="14"/>
    <row r="31" spans="125:125" ht="14"/>
    <row r="32" spans="125:125" ht="14"/>
    <row r="33" spans="2:125" ht="14">
      <c r="B33" s="253"/>
      <c r="G33" s="253"/>
      <c r="I33" s="253"/>
    </row>
    <row r="34" spans="2:125" ht="14">
      <c r="C34" s="253"/>
      <c r="P34" s="253"/>
      <c r="DE34" s="253"/>
      <c r="DH34" s="253"/>
    </row>
    <row r="35" spans="2:125" ht="14">
      <c r="D35" s="253"/>
      <c r="E35" s="253"/>
      <c r="DG35" s="253"/>
      <c r="DJ35" s="253"/>
      <c r="DP35" s="253"/>
      <c r="DQ35" s="253"/>
      <c r="DR35" s="253"/>
      <c r="DS35" s="253"/>
      <c r="DT35" s="253"/>
      <c r="DU35" s="253"/>
    </row>
    <row r="36" spans="2:125" ht="14">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4">
      <c r="DU37" s="253"/>
    </row>
    <row r="38" spans="2:125" ht="14">
      <c r="DT38" s="253"/>
      <c r="DU38" s="253"/>
    </row>
    <row r="39" spans="2:125" ht="14"/>
    <row r="40" spans="2:125" ht="14">
      <c r="DH40" s="253"/>
    </row>
    <row r="41" spans="2:125" ht="14">
      <c r="DE41" s="253"/>
    </row>
    <row r="42" spans="2:125" ht="14">
      <c r="DG42" s="253"/>
      <c r="DJ42" s="253"/>
    </row>
    <row r="43" spans="2:125" ht="14">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4">
      <c r="DU44" s="253"/>
    </row>
    <row r="45" spans="2:125" ht="14"/>
    <row r="46" spans="2:125" ht="14"/>
    <row r="47" spans="2:125" ht="14"/>
    <row r="48" spans="2:125" ht="14">
      <c r="DT48" s="253"/>
      <c r="DU48" s="253"/>
    </row>
    <row r="49" spans="120:125" ht="14">
      <c r="DU49" s="253"/>
    </row>
    <row r="50" spans="120:125" ht="14">
      <c r="DU50" s="253"/>
    </row>
    <row r="51" spans="120:125" ht="14">
      <c r="DP51" s="253"/>
      <c r="DQ51" s="253"/>
      <c r="DR51" s="253"/>
      <c r="DS51" s="253"/>
      <c r="DT51" s="253"/>
      <c r="DU51" s="253"/>
    </row>
    <row r="52" spans="120:125" ht="14"/>
    <row r="53" spans="120:125" ht="14"/>
    <row r="54" spans="120:125" ht="14">
      <c r="DU54" s="253"/>
    </row>
    <row r="55" spans="120:125" ht="14"/>
    <row r="56" spans="120:125" ht="14"/>
    <row r="57" spans="120:125" ht="14"/>
    <row r="58" spans="120:125" ht="14">
      <c r="DU58" s="253"/>
    </row>
    <row r="59" spans="120:125" ht="14"/>
    <row r="60" spans="120:125" ht="14"/>
    <row r="61" spans="120:125" ht="14"/>
    <row r="62" spans="120:125" ht="14"/>
    <row r="63" spans="120:125" ht="14">
      <c r="DU63" s="253"/>
    </row>
    <row r="64" spans="120:125" ht="14">
      <c r="DT64" s="253"/>
      <c r="DU64" s="253"/>
    </row>
    <row r="65" spans="123:125" ht="14"/>
    <row r="66" spans="123:125" ht="14"/>
    <row r="67" spans="123:125" ht="14"/>
    <row r="68" spans="123:125" ht="14"/>
    <row r="69" spans="123:125" ht="14">
      <c r="DS69" s="253"/>
      <c r="DT69" s="253"/>
      <c r="DU69" s="253"/>
    </row>
    <row r="70" spans="123:125" ht="14"/>
    <row r="71" spans="123:125" ht="14"/>
    <row r="72" spans="123:125" ht="14"/>
    <row r="73" spans="123:125" ht="14"/>
    <row r="74" spans="123:125" ht="14"/>
    <row r="75" spans="123:125" ht="14"/>
    <row r="76" spans="123:125" ht="14"/>
    <row r="77" spans="123:125" ht="14"/>
    <row r="78" spans="123:125" ht="14"/>
    <row r="79" spans="123:125" ht="14"/>
    <row r="80" spans="123:125" ht="14"/>
    <row r="81" spans="116:125" ht="14"/>
    <row r="82" spans="116:125" ht="14">
      <c r="DL82" s="253"/>
    </row>
    <row r="83" spans="116:125" ht="14">
      <c r="DM83" s="253"/>
      <c r="DN83" s="253"/>
      <c r="DO83" s="253"/>
      <c r="DP83" s="253"/>
      <c r="DQ83" s="253"/>
      <c r="DR83" s="253"/>
      <c r="DS83" s="253"/>
      <c r="DT83" s="253"/>
      <c r="DU83" s="253"/>
    </row>
    <row r="84" spans="116:125" ht="14"/>
    <row r="85" spans="116:125" ht="14"/>
    <row r="86" spans="116:125" ht="14"/>
    <row r="87" spans="116:125" ht="14"/>
    <row r="88" spans="116:125" ht="14">
      <c r="DU88" s="253"/>
    </row>
    <row r="89" spans="116:125" ht="14"/>
    <row r="90" spans="116:125" ht="14"/>
    <row r="91" spans="116:125" ht="14"/>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568</v>
      </c>
    </row>
    <row r="121" spans="125:125" ht="13.5" hidden="1" customHeight="1">
      <c r="DU121" s="253"/>
    </row>
  </sheetData>
  <sheetProtection algorithmName="SHA-512" hashValue="mOjsoRchq8lUbaAZLTWTRIesqqmYwHB9oJ0Sl8AyH4Iptb3fdSpVP8pn1Xoa7ZgzTckBdiQ/1HgnZ+URUbsWWQ==" saltValue="teq7HhFUGyPe8LZ5/Ss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baseColWidth="10" defaultColWidth="0" defaultRowHeight="13.5" customHeight="1" zeroHeight="1"/>
  <cols>
    <col min="1" max="125" width="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4">
      <c r="B2" s="253"/>
      <c r="T2" s="253"/>
    </row>
    <row r="3" spans="1:125" ht="1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4"/>
    <row r="5" spans="1:125" ht="14"/>
    <row r="6" spans="1:125" ht="14"/>
    <row r="7" spans="1:125" ht="14"/>
    <row r="8" spans="1:125" ht="14"/>
    <row r="9" spans="1:125" ht="14"/>
    <row r="10" spans="1:125" ht="14"/>
    <row r="11" spans="1:125" ht="14"/>
    <row r="12" spans="1:125" ht="14"/>
    <row r="13" spans="1:125" ht="14"/>
    <row r="14" spans="1:125" ht="14"/>
    <row r="15" spans="1:125" ht="14"/>
    <row r="16" spans="1:125" ht="14"/>
    <row r="17" ht="14"/>
    <row r="18" ht="14"/>
    <row r="19" ht="14"/>
    <row r="20" ht="14"/>
    <row r="21" ht="14"/>
    <row r="22" ht="14"/>
    <row r="23" ht="14"/>
    <row r="24" ht="14"/>
    <row r="25" ht="14"/>
    <row r="26" ht="14"/>
    <row r="27" ht="14"/>
    <row r="28" ht="14"/>
    <row r="29" ht="14"/>
    <row r="30" ht="14"/>
    <row r="31" ht="14"/>
    <row r="32" ht="14"/>
    <row r="33" spans="2:125" ht="14">
      <c r="B33" s="253"/>
      <c r="G33" s="253"/>
      <c r="I33" s="253"/>
    </row>
    <row r="34" spans="2:125" ht="14">
      <c r="C34" s="253"/>
      <c r="P34" s="253"/>
      <c r="R34" s="253"/>
      <c r="U34" s="253"/>
    </row>
    <row r="35" spans="2:125" ht="14">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4">
      <c r="F36" s="253"/>
      <c r="H36" s="253"/>
      <c r="J36" s="253"/>
      <c r="K36" s="253"/>
      <c r="L36" s="253"/>
      <c r="M36" s="253"/>
      <c r="N36" s="253"/>
      <c r="O36" s="253"/>
      <c r="Q36" s="253"/>
      <c r="S36" s="253"/>
      <c r="V36" s="253"/>
    </row>
    <row r="37" spans="2:125" ht="14"/>
    <row r="38" spans="2:125" ht="14"/>
    <row r="39" spans="2:125" ht="14"/>
    <row r="40" spans="2:125" ht="14">
      <c r="U40" s="253"/>
    </row>
    <row r="41" spans="2:125" ht="14">
      <c r="R41" s="253"/>
    </row>
    <row r="42" spans="2:125" ht="14">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4">
      <c r="Q43" s="253"/>
      <c r="S43" s="253"/>
      <c r="V43" s="253"/>
    </row>
    <row r="44" spans="2:125" ht="14"/>
    <row r="45" spans="2:125" ht="14"/>
    <row r="46" spans="2:125" ht="14"/>
    <row r="47" spans="2:125" ht="14"/>
    <row r="48" spans="2:125" ht="14"/>
    <row r="49" ht="14"/>
    <row r="50" ht="14"/>
    <row r="51" ht="14"/>
    <row r="52" ht="14"/>
    <row r="53" ht="14"/>
    <row r="54" ht="14"/>
    <row r="55" ht="14"/>
    <row r="56" ht="14"/>
    <row r="57" ht="14"/>
    <row r="58" ht="14"/>
    <row r="59" ht="14"/>
    <row r="60" ht="14"/>
    <row r="61" ht="14"/>
    <row r="62" ht="14"/>
    <row r="63" ht="14"/>
    <row r="64" ht="14"/>
    <row r="65" ht="14"/>
    <row r="66" ht="14"/>
    <row r="67" ht="14"/>
    <row r="68" ht="14"/>
    <row r="69" ht="14"/>
    <row r="70" ht="14"/>
    <row r="71" ht="14"/>
    <row r="72" ht="14"/>
    <row r="73" ht="14"/>
    <row r="74" ht="14"/>
    <row r="75" ht="14"/>
    <row r="76" ht="14"/>
    <row r="77" ht="14"/>
    <row r="78" ht="14"/>
    <row r="79" ht="14"/>
    <row r="80" ht="14"/>
    <row r="81" ht="14"/>
    <row r="82" ht="14"/>
    <row r="83" ht="14"/>
    <row r="84" ht="14"/>
    <row r="85" ht="14"/>
    <row r="86" ht="14"/>
    <row r="87" ht="14"/>
    <row r="88" ht="14"/>
    <row r="89" ht="14"/>
    <row r="90" ht="14"/>
    <row r="91" ht="14"/>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569</v>
      </c>
    </row>
  </sheetData>
  <sheetProtection algorithmName="SHA-512" hashValue="5d6PEcOUUh9u8Zj+2hAi9qW9jf9AIGZmeX8HbDc/wBwSQjQpKfgnEAYqSMP2cA0VpSxhS2OaDoHNq9puZ+rWMw==" saltValue="B09iGbvR4jNKopcY+nbN6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baseColWidth="10" defaultColWidth="0" defaultRowHeight="13.5" customHeight="1" zeroHeight="1"/>
  <cols>
    <col min="1" max="1" width="8.3320312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570</v>
      </c>
      <c r="G46" s="8" t="s">
        <v>571</v>
      </c>
      <c r="H46" s="8" t="s">
        <v>572</v>
      </c>
      <c r="I46" s="8" t="s">
        <v>573</v>
      </c>
      <c r="J46" s="9" t="s">
        <v>574</v>
      </c>
    </row>
    <row r="47" spans="2:10" ht="57.75" customHeight="1">
      <c r="B47" s="10"/>
      <c r="C47" s="1152" t="s">
        <v>3</v>
      </c>
      <c r="D47" s="1152"/>
      <c r="E47" s="1153"/>
      <c r="F47" s="11">
        <v>38.26</v>
      </c>
      <c r="G47" s="12">
        <v>37.86</v>
      </c>
      <c r="H47" s="12">
        <v>40.619999999999997</v>
      </c>
      <c r="I47" s="12">
        <v>36.44</v>
      </c>
      <c r="J47" s="13">
        <v>36.700000000000003</v>
      </c>
    </row>
    <row r="48" spans="2:10" ht="57.75" customHeight="1">
      <c r="B48" s="14"/>
      <c r="C48" s="1154" t="s">
        <v>4</v>
      </c>
      <c r="D48" s="1154"/>
      <c r="E48" s="1155"/>
      <c r="F48" s="15">
        <v>4.4800000000000004</v>
      </c>
      <c r="G48" s="16">
        <v>5.87</v>
      </c>
      <c r="H48" s="16">
        <v>5.26</v>
      </c>
      <c r="I48" s="16">
        <v>3.59</v>
      </c>
      <c r="J48" s="17">
        <v>5.52</v>
      </c>
    </row>
    <row r="49" spans="2:10" ht="57.75" customHeight="1" thickBot="1">
      <c r="B49" s="18"/>
      <c r="C49" s="1156" t="s">
        <v>5</v>
      </c>
      <c r="D49" s="1156"/>
      <c r="E49" s="1157"/>
      <c r="F49" s="19" t="s">
        <v>575</v>
      </c>
      <c r="G49" s="20" t="s">
        <v>576</v>
      </c>
      <c r="H49" s="20">
        <v>3.04</v>
      </c>
      <c r="I49" s="20" t="s">
        <v>577</v>
      </c>
      <c r="J49" s="21">
        <v>1.35</v>
      </c>
    </row>
    <row r="50" spans="2:10" ht="14"/>
  </sheetData>
  <sheetProtection algorithmName="SHA-512" hashValue="PNp3auSdcyUtJGzwKw75Q54TUKHRvDLuxHTF4avFJifpivpHCNz8kx4He9TN+ndhBfQ/ZvJT1lSE6F7USqrCEA==" saltValue="VKpcS8YkNtuSFllg8Itn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賢吾 寺田</cp:lastModifiedBy>
  <cp:lastPrinted>2024-03-15T04:22:53Z</cp:lastPrinted>
  <dcterms:created xsi:type="dcterms:W3CDTF">2024-02-05T04:02:21Z</dcterms:created>
  <dcterms:modified xsi:type="dcterms:W3CDTF">2025-03-05T02:53:45Z</dcterms:modified>
  <cp:category/>
</cp:coreProperties>
</file>