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O34" i="9"/>
  <c r="BW34" i="9"/>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<sst xmlns="http://schemas.openxmlformats.org/spreadsheetml/2006/main" count="1034" uniqueCount="552">
  <si>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</si>
  <si>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</si>
  <si>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</si>
  <si>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</si>
  <si>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</si>
  <si>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</si>
  <si>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</si>
  <si>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</si>
  <si>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</si>
  <si>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</si>
  <si>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</si>
  <si>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</si>
  <si>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</si>
  <si>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</si>
  <si>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</si>
  <si>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</si>
  <si>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</si>
  <si>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</si>
  <si>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</si>
  <si>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</si>
  <si>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</si>
  <si>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</si>
  <si>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</si>
  <si>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</si>
  <si>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</si>
  <si>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</si>
  <si>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</si>
  <si>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</si>
  <si>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</si>
  <si>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</si>
  <si>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</si>
  <si>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</si>
  <si>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</si>
  <si>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</si>
  <si>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</si>
  <si>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</si>
  <si>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</si>
  <si>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</si>
  <si>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</si>
  <si>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</si>
  <si>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</si>
  <si>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</si>
  <si>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</si>
  <si>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</si>
  <si>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</si>
  <si>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</si>
  <si>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</si>
  <si>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</si>
  <si>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</si>
  <si>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</si>
  <si>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</si>
  <si>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</si>
  <si>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</si>
  <si>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</si>
  <si>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</si>
  <si>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</si>
  <si>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</si>
  <si>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</si>
  <si>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</si>
  <si>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</si>
  <si>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</si>
  <si>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</si>
  <si>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</si>
  <si>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</si>
  <si>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</si>
  <si>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</si>
  <si>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</si>
  <si>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</si>
  <si>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</si>
  <si>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</si>
  <si>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</si>
  <si>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</si>
  <si>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</si>
  <si>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</si>
  <si>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</si>
  <si>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</si>
  <si>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</si>
  <si>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</si>
  <si>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</si>
  <si>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</si>
  <si>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</si>
  <si>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</si>
  <si>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</si>
  <si>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</si>
  <si>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</si>
  <si>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</si>
  <si>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</si>
  <si>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</si>
  <si>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</si>
  <si>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</si>
  <si>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</si>
  <si>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</si>
  <si>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</si>
  <si>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</si>
  <si>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</si>
  <si>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</si>
  <si>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</si>
  <si>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</si>
  <si>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</si>
  <si>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</si>
  <si>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</si>
  <si>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</si>
  <si>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</si>
  <si>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</si>
  <si>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</si>
  <si>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</si>
  <si>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</si>
  <si>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</si>
  <si>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</si>
  <si>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</si>
  <si>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</si>
  <si>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</si>
  <si>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</si>
  <si>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</si>
  <si>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</si>
  <si>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</si>
  <si>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</si>
  <si>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</si>
  <si>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</si>
  <si>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</si>
  <si>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</si>
  <si>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</si>
  <si>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</si>
  <si>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</si>
  <si>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</si>
  <si>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</si>
  <si>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</si>
  <si>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</si>
  <si>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</si>
  <si>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</si>
  <si>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</si>
  <si>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</si>
  <si>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</si>
  <si>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</si>
  <si>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</si>
  <si>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</si>
  <si>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</si>
  <si>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</si>
  <si>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</si>
  <si>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</si>
  <si>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</si>
  <si>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</si>
  <si>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</si>
  <si>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</si>
  <si>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</si>
  <si>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</si>
  <si>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</si>
  <si>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</si>
  <si>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</si>
  <si>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</si>
  <si>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</si>
  <si>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</si>
  <si>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</si>
  <si>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</si>
  <si>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</si>
  <si>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</si>
  <si>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</si>
  <si>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</si>
  <si>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</si>
  <si>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</si>
  <si>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</si>
  <si>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</si>
  <si>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</si>
  <si>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</si>
  <si>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</si>
  <si>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</si>
  <si>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</si>
  <si>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</si>
  <si>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</si>
  <si>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</si>
  <si>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</si>
  <si>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</si>
  <si>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</si>
  <si>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</si>
  <si>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</si>
  <si>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</si>
  <si>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</si>
  <si>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</si>
  <si>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</si>
  <si>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</si>
  <si>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</si>
  <si>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</si>
  <si>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</si>
  <si>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</si>
  <si>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</si>
  <si>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</si>
  <si>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</si>
  <si>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</si>
  <si>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</si>
  <si>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</si>
  <si>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</si>
  <si>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</si>
  <si>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</si>
  <si>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</si>
  <si>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鹿児島県屋久島町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</si>
  <si>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</si>
  <si>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</si>
  <si>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</si>
  <si>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</si>
  <si>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</si>
  <si>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</si>
  <si>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</si>
  <si>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</si>
  <si>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</si>
  <si>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</si>
  <si>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</si>
  <si>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</si>
  <si>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</si>
  <si>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</si>
  <si>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</si>
  <si>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</si>
  <si>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</si>
  <si>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</si>
  <si>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</si>
  <si>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</si>
  <si>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</si>
  <si>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</si>
  <si>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</si>
  <si>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</si>
  <si>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</si>
  <si>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</si>
  <si>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</si>
  <si>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</si>
  <si>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</si>
  <si>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</si>
  <si>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</si>
  <si>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</si>
  <si>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</si>
  <si>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</si>
  <si>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</si>
  <si>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</si>
  <si>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</si>
  <si>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</si>
  <si>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</si>
  <si>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</si>
  <si>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</si>
  <si>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</si>
  <si>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</si>
  <si>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</si>
  <si>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</si>
  <si>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</si>
  <si>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</si>
  <si>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</si>
  <si>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</si>
  <si>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</si>
  <si>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</si>
  <si>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</si>
  <si>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</si>
  <si>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</si>
  <si>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</si>
  <si>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</si>
  <si>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</si>
  <si>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</si>
  <si>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</si>
  <si>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</si>
  <si>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</si>
  <si>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</si>
  <si>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</si>
  <si>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</si>
  <si>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</si>
  <si>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</si>
  <si>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</si>
  <si>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</si>
  <si>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</si>
  <si>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</si>
  <si>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</si>
  <si>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</si>
  <si>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</si>
  <si>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</si>
  <si>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</si>
  <si>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</si>
  <si>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</si>
  <si>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</si>
  <si>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</si>
  <si>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</si>
  <si>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</si>
  <si>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</si>
  <si>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</si>
  <si>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</si>
  <si>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</si>
  <si>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</si>
  <si>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</si>
  <si>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</si>
  <si>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</si>
  <si>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</si>
  <si>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</si>
  <si>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</si>
  <si>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</si>
  <si>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</si>
  <si>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</si>
  <si>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</si>
  <si>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</si>
  <si>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</si>
  <si>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</si>
  <si>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</si>
  <si>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</si>
  <si>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</si>
  <si>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</si>
  <si>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</si>
  <si>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</si>
  <si>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</si>
  <si>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</si>
  <si>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</si>
  <si>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</si>
  <si>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</si>
  <si>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</si>
  <si>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</si>
  <si>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</si>
  <si>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</si>
  <si>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</si>
  <si>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</si>
  <si>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</si>
  <si>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</si>
  <si>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</si>
  <si>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</si>
  <si>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</si>
  <si>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</si>
  <si>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</si>
  <si>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</si>
  <si>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</si>
  <si>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</si>
  <si>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</si>
  <si>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</si>
  <si>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</si>
  <si>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</si>
  <si>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</si>
  <si>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</si>
  <si>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</si>
  <si>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</si>
  <si>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</si>
  <si>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</si>
  <si>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</si>
  <si>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</si>
  <si>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</si>
  <si>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</si>
  <si>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</si>
  <si>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</si>
  <si>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</si>
  <si>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</si>
  <si>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</si>
  <si>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</si>
  <si>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</si>
  <si>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</si>
  <si>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</si>
  <si>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鹿児島県屋久島町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</si>
  <si>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</si>
  <si>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</si>
  <si>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</si>
  <si>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</si>
  <si>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</si>
  <si>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</si>
  <si>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</si>
  <si>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</si>
  <si>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</si>
  <si>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</si>
  <si>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</si>
  <si>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</si>
  <si>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</si>
  <si>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</si>
  <si>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</si>
  <si>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</si>
  <si>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</si>
  <si>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</si>
  <si>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</si>
  <si>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</si>
  <si>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</si>
  <si>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</si>
  <si>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</si>
  <si>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</si>
  <si>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</si>
  <si>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</si>
  <si>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</si>
  <si>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</si>
  <si>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</si>
  <si>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</si>
  <si>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</si>
  <si>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</si>
  <si>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</si>
  <si>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</si>
  <si>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</si>
  <si>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</si>
  <si>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</si>
  <si>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</si>
  <si>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屋久島町簡易水道事業特別会計</t>
    <phoneticPr fontId="5"/>
  </si>
  <si>
    <t>法非適用企業</t>
    <phoneticPr fontId="5"/>
  </si>
  <si>
    <t>屋久島町農業集落排水事業特別会計</t>
    <phoneticPr fontId="5"/>
  </si>
  <si>
    <t>屋久島町船舶事業特別会計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</si>
  <si>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</si>
  <si>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</si>
  <si>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</si>
  <si>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</si>
  <si>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</si>
  <si>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</si>
  <si>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</si>
  <si>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</si>
  <si>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</si>
  <si>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</si>
  <si>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</si>
  <si>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</si>
  <si>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</si>
  <si>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</si>
  <si>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</si>
  <si>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</si>
  <si>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</si>
  <si>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</si>
  <si>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</si>
  <si>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</si>
  <si>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</si>
  <si>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</si>
  <si>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</si>
  <si>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</si>
  <si>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</si>
  <si>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</si>
  <si>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</si>
  <si>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</si>
  <si>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</si>
  <si>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</si>
  <si>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</si>
  <si>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</si>
  <si>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</si>
  <si>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</si>
  <si>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</si>
  <si>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</si>
  <si>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</si>
  <si>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</si>
  <si>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</si>
  <si>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</si>
  <si>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</si>
  <si>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</si>
  <si>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</si>
  <si>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</si>
  <si>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</si>
  <si>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</si>
  <si>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</si>
  <si>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</si>
  <si>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</si>
  <si>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</si>
  <si>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</si>
  <si>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</si>
  <si>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</si>
  <si>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</si>
  <si>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</si>
  <si>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</si>
  <si>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</si>
  <si>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</si>
  <si>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</si>
  <si>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</si>
  <si>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</si>
  <si>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</si>
  <si>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</si>
  <si>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</si>
  <si>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</si>
  <si>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</si>
  <si>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</si>
  <si>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</si>
  <si>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</si>
  <si>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</si>
  <si>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</si>
  <si>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</si>
  <si>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</si>
  <si>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</si>
  <si>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</si>
  <si>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</si>
  <si>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</si>
  <si>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</si>
  <si>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</si>
  <si>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</si>
  <si>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</si>
  <si>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</si>
  <si>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</si>
  <si>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</si>
  <si>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</si>
  <si>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</si>
  <si>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</si>
  <si>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</si>
  <si>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</si>
  <si>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</si>
  <si>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</si>
  <si>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</si>
  <si>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</si>
  <si>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</si>
  <si>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</si>
  <si>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</si>
  <si>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</si>
  <si>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</si>
  <si>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</si>
  <si>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</si>
  <si>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</si>
  <si>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</si>
  <si>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</si>
  <si>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</si>
  <si>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</si>
  <si>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</si>
  <si>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</si>
  <si>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</si>
  <si>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</si>
  <si>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</si>
  <si>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</si>
  <si>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</si>
  <si>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</si>
  <si>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</si>
  <si>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</si>
  <si>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</si>
  <si>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</si>
  <si>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</si>
  <si>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</si>
  <si>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</si>
  <si>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</si>
  <si>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</si>
  <si>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</si>
  <si>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</si>
  <si>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</si>
  <si>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</si>
  <si>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</si>
  <si>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</si>
  <si>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</si>
  <si>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</si>
  <si>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</si>
  <si>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</si>
  <si>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</si>
  <si>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</si>
  <si>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屋久島町介護保険事業特別会計</t>
  </si>
  <si>
    <t>屋久島町診療所事業特別会計</t>
  </si>
  <si>
    <t>屋久島町国民健康保険事業特別会計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</si>
  <si>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</si>
  <si>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</si>
  <si>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</si>
  <si>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</si>
  <si>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</si>
  <si>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</si>
  <si>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</si>
  <si>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</si>
  <si>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</si>
  <si>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</si>
  <si>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</si>
  <si>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</si>
  <si>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</si>
  <si>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</si>
  <si>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</si>
  <si>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</si>
  <si>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</si>
  <si>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</si>
  <si>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</si>
  <si>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</si>
  <si>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</si>
  <si>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</si>
  <si>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</si>
  <si>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</si>
  <si>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</si>
  <si>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</si>
  <si>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</si>
  <si>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実質公債費比率、将来負担比率ともに類似団体平均を大きく上回っているが、平成22年度に策定した公債費負担適正化計画に基づき、普通建設事業の厳選により新規地方債の発行を抑制した
結果、実質公債費比率は平成24年度に18%を下回り、将来負担比率についても順調に下降してきた。しかしながら、庁舎建設や小学校校舎建て替えをはじめとする大型事業が計画されており、こ
れらの償還が平成32年度から始まることから、実質公債費比率及び将来負担比率が上昇しないよう、事業計画の見直しや、新発債を最低限公債費以下に抑制するなど、財政計画を綿密に立て、
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</si>
</sst>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94060</c:v>
                </c:pt>
                <c:pt idx="1">
                  <c:v>107588</c:v>
                </c:pt>
                <c:pt idx="2">
                  <c:v>87051</c:v>
                </c:pt>
                <c:pt idx="3">
                  <c:v>84361</c:v>
                </c:pt>
                <c:pt idx="4">
                  <c:v>68748</c:v>
                </c:pt>
              </c:numCache>
            </c:numRef>
          </c:val>
          <c:smooth val="0"/>
        </c:ser>
        <c:dLbls>
          <c:showLegendKey val="0"/>
          <c:showVal val="0"/>
          <c:showCatName val="0"/>
          <c:showSerName val="0"/>
          <c:showPercent val="0"/>
          <c:showBubbleSize val="0"/>
        </c:dLbls>
        <c:marker val="1"/>
        <c:smooth val="0"/>
        <c:axId val="99641600"/>
        <c:axId val="99651968"/>
      </c:lineChart>
      <c:catAx>
        <c:axId val="996416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651968"/>
        <c:crosses val="autoZero"/>
        <c:auto val="1"/>
        <c:lblAlgn val="ctr"/>
        <c:lblOffset val="100"/>
        <c:tickLblSkip val="1"/>
        <c:tickMarkSkip val="1"/>
        <c:noMultiLvlLbl val="0"/>
      </c:catAx>
      <c:valAx>
        <c:axId val="996519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641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2.5299999999999998</c:v>
                </c:pt>
                <c:pt idx="1">
                  <c:v>4.8899999999999997</c:v>
                </c:pt>
                <c:pt idx="2">
                  <c:v>6.43</c:v>
                </c:pt>
                <c:pt idx="3">
                  <c:v>4.7</c:v>
                </c:pt>
                <c:pt idx="4">
                  <c:v>7.76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14.7</c:v>
                </c:pt>
                <c:pt idx="1">
                  <c:v>16.38</c:v>
                </c:pt>
                <c:pt idx="2">
                  <c:v>21.8</c:v>
                </c:pt>
                <c:pt idx="3">
                  <c:v>24.53</c:v>
                </c:pt>
                <c:pt idx="4">
                  <c:v>26.25</c:v>
                </c:pt>
              </c:numCache>
            </c:numRef>
          </c:val>
        </c:ser>
        <c:dLbls>
          <c:showLegendKey val="0"/>
          <c:showVal val="0"/>
          <c:showCatName val="0"/>
          <c:showSerName val="0"/>
          <c:showPercent val="0"/>
          <c:showBubbleSize val="0"/>
        </c:dLbls>
        <c:gapWidth val="250"/>
        <c:overlap val="100"/>
        <c:axId val="101080448"/>
        <c:axId val="101082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4.6100000000000003</c:v>
                </c:pt>
                <c:pt idx="1">
                  <c:v>4.4800000000000004</c:v>
                </c:pt>
                <c:pt idx="2">
                  <c:v>6.44</c:v>
                </c:pt>
                <c:pt idx="3">
                  <c:v>0.19</c:v>
                </c:pt>
                <c:pt idx="4">
                  <c:v>5.12</c:v>
                </c:pt>
              </c:numCache>
            </c:numRef>
          </c:val>
          <c:smooth val="0"/>
        </c:ser>
        <c:dLbls>
          <c:showLegendKey val="0"/>
          <c:showVal val="0"/>
          <c:showCatName val="0"/>
          <c:showSerName val="0"/>
          <c:showPercent val="0"/>
          <c:showBubbleSize val="0"/>
        </c:dLbls>
        <c:marker val="1"/>
        <c:smooth val="0"/>
        <c:axId val="101080448"/>
        <c:axId val="101082624"/>
      </c:lineChart>
      <c:catAx>
        <c:axId val="10108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082624"/>
        <c:crosses val="autoZero"/>
        <c:auto val="1"/>
        <c:lblAlgn val="ctr"/>
        <c:lblOffset val="100"/>
        <c:tickLblSkip val="1"/>
        <c:tickMarkSkip val="1"/>
        <c:noMultiLvlLbl val="0"/>
      </c:catAx>
      <c:valAx>
        <c:axId val="10108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08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屋久島町診療所事業特別会計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0.76</c:v>
                </c:pt>
                <c:pt idx="2">
                  <c:v>#N/A</c:v>
                </c:pt>
                <c:pt idx="3">
                  <c:v>0.28000000000000003</c:v>
                </c:pt>
                <c:pt idx="4">
                  <c:v>#N/A</c:v>
                </c:pt>
                <c:pt idx="5">
                  <c:v>0.48</c:v>
                </c:pt>
                <c:pt idx="6">
                  <c:v>#N/A</c:v>
                </c:pt>
                <c:pt idx="7">
                  <c:v>0.4</c:v>
                </c:pt>
                <c:pt idx="8">
                  <c:v>#N/A</c:v>
                </c:pt>
                <c:pt idx="9">
                  <c:v>0.6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2.5299999999999998</c:v>
                </c:pt>
                <c:pt idx="2">
                  <c:v>#N/A</c:v>
                </c:pt>
                <c:pt idx="3">
                  <c:v>4.88</c:v>
                </c:pt>
                <c:pt idx="4">
                  <c:v>#N/A</c:v>
                </c:pt>
                <c:pt idx="5">
                  <c:v>6.42</c:v>
                </c:pt>
                <c:pt idx="6">
                  <c:v>#N/A</c:v>
                </c:pt>
                <c:pt idx="7">
                  <c:v>4.6900000000000004</c:v>
                </c:pt>
                <c:pt idx="8">
                  <c:v>#N/A</c:v>
                </c:pt>
                <c:pt idx="9">
                  <c:v>7.76</c:v>
                </c:pt>
              </c:numCache>
            </c:numRef>
          </c:val>
        </c:ser>
        <c:dLbls>
          <c:showLegendKey val="0"/>
          <c:showVal val="0"/>
          <c:showCatName val="0"/>
          <c:showSerName val="0"/>
          <c:showPercent val="0"/>
          <c:showBubbleSize val="0"/>
        </c:dLbls>
        <c:gapWidth val="150"/>
        <c:overlap val="100"/>
        <c:axId val="1373312"/>
        <c:axId val="1374848"/>
      </c:barChart>
      <c:catAx>
        <c:axId val="137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4848"/>
        <c:crosses val="autoZero"/>
        <c:auto val="1"/>
        <c:lblAlgn val="ctr"/>
        <c:lblOffset val="100"/>
        <c:tickLblSkip val="1"/>
        <c:tickMarkSkip val="1"/>
        <c:noMultiLvlLbl val="0"/>
      </c:catAx>
      <c:valAx>
        <c:axId val="137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3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1371</c:v>
                </c:pt>
                <c:pt idx="5">
                  <c:v>1310</c:v>
                </c:pt>
                <c:pt idx="8">
                  <c:v>1238</c:v>
                </c:pt>
                <c:pt idx="11">
                  <c:v>1175</c:v>
                </c:pt>
                <c:pt idx="14">
                  <c:v>1169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80</c:v>
                </c:pt>
                <c:pt idx="3">
                  <c:v>80</c:v>
                </c:pt>
                <c:pt idx="6">
                  <c:v>80</c:v>
                </c:pt>
                <c:pt idx="9">
                  <c:v>80</c:v>
                </c:pt>
                <c:pt idx="12">
                  <c:v>80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c:v>
                </c:pt>
                <c:pt idx="3">
                  <c:v>6</c:v>
                </c:pt>
                <c:pt idx="6">
                  <c:v>6</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155</c:v>
                </c:pt>
                <c:pt idx="3">
                  <c:v>148</c:v>
                </c:pt>
                <c:pt idx="6">
                  <c:v>150</c:v>
                </c:pt>
                <c:pt idx="9">
                  <c:v>144</c:v>
                </c:pt>
                <c:pt idx="12">
                  <c:v>138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2027</c:v>
                </c:pt>
                <c:pt idx="3">
                  <c:v>1940</c:v>
                </c:pt>
                <c:pt idx="6">
                  <c:v>1810</c:v>
                </c:pt>
                <c:pt idx="9">
                  <c:v>1691</c:v>
                </c:pt>
                <c:pt idx="12">
                  <c:v>1635</c:v>
                </c:pt>
              </c:numCache>
            </c:numRef>
          </c:val>
        </c:ser>
        <c:dLbls>
          <c:showLegendKey val="0"/>
          <c:showVal val="0"/>
          <c:showCatName val="0"/>
          <c:showSerName val="0"/>
          <c:showPercent val="0"/>
          <c:showBubbleSize val="0"/>
        </c:dLbls>
        <c:gapWidth val="100"/>
        <c:overlap val="100"/>
        <c:axId val="101593856"/>
        <c:axId val="101595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897</c:v>
                </c:pt>
                <c:pt idx="2">
                  <c:v>#N/A</c:v>
                </c:pt>
                <c:pt idx="3">
                  <c:v>#N/A</c:v>
                </c:pt>
                <c:pt idx="4">
                  <c:v>864</c:v>
                </c:pt>
                <c:pt idx="5">
                  <c:v>#N/A</c:v>
                </c:pt>
                <c:pt idx="6">
                  <c:v>#N/A</c:v>
                </c:pt>
                <c:pt idx="7">
                  <c:v>808</c:v>
                </c:pt>
                <c:pt idx="8">
                  <c:v>#N/A</c:v>
                </c:pt>
                <c:pt idx="9">
                  <c:v>#N/A</c:v>
                </c:pt>
                <c:pt idx="10">
                  <c:v>740</c:v>
                </c:pt>
                <c:pt idx="11">
                  <c:v>#N/A</c:v>
                </c:pt>
                <c:pt idx="12">
                  <c:v>#N/A</c:v>
                </c:pt>
                <c:pt idx="13">
                  <c:v>684</c:v>
                </c:pt>
                <c:pt idx="14">
                  <c:v>#N/A</c:v>
                </c:pt>
              </c:numCache>
            </c:numRef>
          </c:val>
          <c:smooth val="0"/>
        </c:ser>
        <c:dLbls>
          <c:showLegendKey val="0"/>
          <c:showVal val="0"/>
          <c:showCatName val="0"/>
          <c:showSerName val="0"/>
          <c:showPercent val="0"/>
          <c:showBubbleSize val="0"/>
        </c:dLbls>
        <c:marker val="1"/>
        <c:smooth val="0"/>
        <c:axId val="101593856"/>
        <c:axId val="101595776"/>
      </c:lineChart>
      <c:catAx>
        <c:axId val="10159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595776"/>
        <c:crosses val="autoZero"/>
        <c:auto val="1"/>
        <c:lblAlgn val="ctr"/>
        <c:lblOffset val="100"/>
        <c:tickLblSkip val="1"/>
        <c:tickMarkSkip val="1"/>
        <c:noMultiLvlLbl val="0"/>
      </c:catAx>
      <c:valAx>
        <c:axId val="10159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59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10018</c:v>
                </c:pt>
                <c:pt idx="5">
                  <c:v>9868</c:v>
                </c:pt>
                <c:pt idx="8">
                  <c:v>9762</c:v>
                </c:pt>
                <c:pt idx="11">
                  <c:v>9726</c:v>
                </c:pt>
                <c:pt idx="14">
                  <c:v>9428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971</c:v>
                </c:pt>
                <c:pt idx="5">
                  <c:v>868</c:v>
                </c:pt>
                <c:pt idx="8">
                  <c:v>754</c:v>
                </c:pt>
                <c:pt idx="11">
                  <c:v>636</c:v>
                </c:pt>
                <c:pt idx="14">
                  <c:v>535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1163</c:v>
                </c:pt>
                <c:pt idx="5">
                  <c:v>1365</c:v>
                </c:pt>
                <c:pt idx="8">
                  <c:v>1913</c:v>
                </c:pt>
                <c:pt idx="11">
                  <c:v>2140</c:v>
                </c:pt>
                <c:pt idx="14">
                  <c:v>2595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1348</c:v>
                </c:pt>
                <c:pt idx="3">
                  <c:v>1242</c:v>
                </c:pt>
                <c:pt idx="6">
                  <c:v>1109</c:v>
                </c:pt>
                <c:pt idx="9">
                  <c:v>952</c:v>
                </c:pt>
                <c:pt idx="12">
                  <c:v>820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c:v>
                </c:pt>
                <c:pt idx="3">
                  <c:v>6</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1881</c:v>
                </c:pt>
                <c:pt idx="3">
                  <c:v>1793</c:v>
                </c:pt>
                <c:pt idx="6">
                  <c:v>1702</c:v>
                </c:pt>
                <c:pt idx="9">
                  <c:v>1648</c:v>
                </c:pt>
                <c:pt idx="12">
                  <c:v>1563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787</c:v>
                </c:pt>
                <c:pt idx="3">
                  <c:v>707</c:v>
                </c:pt>
                <c:pt idx="6">
                  <c:v>627</c:v>
                </c:pt>
                <c:pt idx="9">
                  <c:v>547</c:v>
                </c:pt>
                <c:pt idx="12">
                  <c:v>467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14800</c:v>
                </c:pt>
                <c:pt idx="3">
                  <c:v>14133</c:v>
                </c:pt>
                <c:pt idx="6">
                  <c:v>13744</c:v>
                </c:pt>
                <c:pt idx="9">
                  <c:v>13457</c:v>
                </c:pt>
                <c:pt idx="12">
                  <c:v>12767</c:v>
                </c:pt>
              </c:numCache>
            </c:numRef>
          </c:val>
        </c:ser>
        <c:dLbls>
          <c:showLegendKey val="0"/>
          <c:showVal val="0"/>
          <c:showCatName val="0"/>
          <c:showSerName val="0"/>
          <c:showPercent val="0"/>
          <c:showBubbleSize val="0"/>
        </c:dLbls>
        <c:gapWidth val="100"/>
        <c:overlap val="100"/>
        <c:axId val="123120256"/>
        <c:axId val="123126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6676</c:v>
                </c:pt>
                <c:pt idx="2">
                  <c:v>#N/A</c:v>
                </c:pt>
                <c:pt idx="3">
                  <c:v>#N/A</c:v>
                </c:pt>
                <c:pt idx="4">
                  <c:v>5780</c:v>
                </c:pt>
                <c:pt idx="5">
                  <c:v>#N/A</c:v>
                </c:pt>
                <c:pt idx="6">
                  <c:v>#N/A</c:v>
                </c:pt>
                <c:pt idx="7">
                  <c:v>4754</c:v>
                </c:pt>
                <c:pt idx="8">
                  <c:v>#N/A</c:v>
                </c:pt>
                <c:pt idx="9">
                  <c:v>#N/A</c:v>
                </c:pt>
                <c:pt idx="10">
                  <c:v>4101</c:v>
                </c:pt>
                <c:pt idx="11">
                  <c:v>#N/A</c:v>
                </c:pt>
                <c:pt idx="12">
                  <c:v>#N/A</c:v>
                </c:pt>
                <c:pt idx="13">
                  <c:v>3058</c:v>
                </c:pt>
                <c:pt idx="14">
                  <c:v>#N/A</c:v>
                </c:pt>
              </c:numCache>
            </c:numRef>
          </c:val>
          <c:smooth val="0"/>
        </c:ser>
        <c:dLbls>
          <c:showLegendKey val="0"/>
          <c:showVal val="0"/>
          <c:showCatName val="0"/>
          <c:showSerName val="0"/>
          <c:showPercent val="0"/>
          <c:showBubbleSize val="0"/>
        </c:dLbls>
        <c:marker val="1"/>
        <c:smooth val="0"/>
        <c:axId val="123120256"/>
        <c:axId val="123126528"/>
      </c:lineChart>
      <c:catAx>
        <c:axId val="12312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126528"/>
        <c:crosses val="autoZero"/>
        <c:auto val="1"/>
        <c:lblAlgn val="ctr"/>
        <c:lblOffset val="100"/>
        <c:tickLblSkip val="1"/>
        <c:tickMarkSkip val="1"/>
        <c:noMultiLvlLbl val="0"/>
      </c:catAx>
      <c:valAx>
        <c:axId val="123126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12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67304832"/>
        <c:axId val="67675648"/>
      </c:scatterChart>
      <c:valAx>
        <c:axId val="673048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7675648"/>
        <c:crosses val="autoZero"/>
        <c:crossBetween val="midCat"/>
      </c:valAx>
      <c:valAx>
        <c:axId val="676756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7304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18.899999999999999</c:v>
                </c:pt>
                <c:pt idx="1">
                  <c:v>17.899999999999999</c:v>
                </c:pt>
                <c:pt idx="2">
                  <c:v>17.100000000000001</c:v>
                </c:pt>
                <c:pt idx="3">
                  <c:v>16.100000000000001</c:v>
                </c:pt>
                <c:pt idx="4">
                  <c:v>15.1</c:v>
                </c:pt>
              </c:numCache>
            </c:numRef>
          </c:xVal>
          <c:yVal>
            <c:numRef>
              <c:f>公会計指標分析・財政指標組合せ分析表!$K$73:$O$73</c:f>
              <c:numCache>
                <c:formatCode>#,##0.0;"▲ "#,##0.0</c:formatCode>
                <c:ptCount val="5"/>
                <c:pt idx="0">
                  <c:v>135.4</c:v>
                </c:pt>
                <c:pt idx="1">
                  <c:v>114.4</c:v>
                </c:pt>
                <c:pt idx="2">
                  <c:v>95.5</c:v>
                </c:pt>
                <c:pt idx="3">
                  <c:v>84.4</c:v>
                </c:pt>
                <c:pt idx="4">
                  <c:v>61.9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2.5605451849298591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7805472674328842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67697280"/>
        <c:axId val="67724032"/>
      </c:scatterChart>
      <c:valAx>
        <c:axId val="67697280"/>
        <c:scaling>
          <c:orientation val="minMax"/>
          <c:max val="19.8"/>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7724032"/>
        <c:crosses val="autoZero"/>
        <c:crossBetween val="midCat"/>
      </c:valAx>
      <c:valAx>
        <c:axId val="67724032"/>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7697280"/>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en-US" altLang="ja-JP" sz="1050">
              <a:latin typeface="ＭＳ ゴシック" pitchFamily="49" charset="-128"/>
              <a:ea typeface="ＭＳ ゴシック" pitchFamily="49" charset="-128"/>
            </a:rPr>
            <a:t>H22</a:t>
          </a:r>
          <a:r>
            <a:rPr kumimoji="1" lang="ja-JP" altLang="en-US" sz="1050">
              <a:latin typeface="ＭＳ ゴシック" pitchFamily="49" charset="-128"/>
              <a:ea typeface="ＭＳ ゴシック" pitchFamily="49" charset="-128"/>
            </a:rPr>
            <a:t>年度に公債費負担適正化計画を策定以降、新規地方債の抑制により、元利償還金の推移が減少傾向にある。特に</a:t>
          </a:r>
          <a:r>
            <a:rPr kumimoji="1" lang="en-US" altLang="ja-JP" sz="1050">
              <a:latin typeface="ＭＳ ゴシック" pitchFamily="49" charset="-128"/>
              <a:ea typeface="ＭＳ ゴシック" pitchFamily="49" charset="-128"/>
            </a:rPr>
            <a:t>H23</a:t>
          </a:r>
          <a:r>
            <a:rPr kumimoji="1" lang="ja-JP" altLang="en-US" sz="1050">
              <a:latin typeface="ＭＳ ゴシック" pitchFamily="49" charset="-128"/>
              <a:ea typeface="ＭＳ ゴシック" pitchFamily="49" charset="-128"/>
            </a:rPr>
            <a:t>年度までの公債費のピークを過ぎてからは、グラフでも一目でわかるくらい、億単位で元利償還金は減少したことで、分子の減少により実質公債費比率は減少してきた。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今後は、庁舎建設や小学校校舎建替等大事業が予定されており、普通交付税の減額措置も本格化し、</a:t>
          </a:r>
          <a:r>
            <a:rPr kumimoji="1" lang="en-US" altLang="ja-JP" sz="1050">
              <a:latin typeface="ＭＳ ゴシック" pitchFamily="49" charset="-128"/>
              <a:ea typeface="ＭＳ ゴシック" pitchFamily="49" charset="-128"/>
            </a:rPr>
            <a:t>H32</a:t>
          </a:r>
          <a:r>
            <a:rPr kumimoji="1" lang="ja-JP" altLang="en-US" sz="1050">
              <a:latin typeface="ＭＳ ゴシック" pitchFamily="49" charset="-128"/>
              <a:ea typeface="ＭＳ ゴシック" pitchFamily="49" charset="-128"/>
            </a:rPr>
            <a:t>年度一本算定交付もあり、分母が減少していくことが懸念されるところであるが、年間</a:t>
          </a:r>
          <a:r>
            <a:rPr kumimoji="1" lang="en-US" altLang="ja-JP" sz="1050">
              <a:latin typeface="ＭＳ ゴシック" pitchFamily="49" charset="-128"/>
              <a:ea typeface="ＭＳ ゴシック" pitchFamily="49" charset="-128"/>
            </a:rPr>
            <a:t>110</a:t>
          </a:r>
          <a:r>
            <a:rPr kumimoji="1" lang="ja-JP" altLang="en-US" sz="1050">
              <a:latin typeface="ＭＳ ゴシック" pitchFamily="49" charset="-128"/>
              <a:ea typeface="ＭＳ ゴシック" pitchFamily="49" charset="-128"/>
            </a:rPr>
            <a:t>百万円ある過去の大型事業の償還が</a:t>
          </a:r>
          <a:r>
            <a:rPr kumimoji="1" lang="en-US" altLang="ja-JP" sz="1050">
              <a:latin typeface="ＭＳ ゴシック" pitchFamily="49" charset="-128"/>
              <a:ea typeface="ＭＳ ゴシック" pitchFamily="49" charset="-128"/>
            </a:rPr>
            <a:t>H32</a:t>
          </a:r>
          <a:r>
            <a:rPr kumimoji="1" lang="ja-JP" altLang="en-US" sz="1050">
              <a:latin typeface="ＭＳ ゴシック" pitchFamily="49" charset="-128"/>
              <a:ea typeface="ＭＳ ゴシック" pitchFamily="49" charset="-128"/>
            </a:rPr>
            <a:t>年度で終了することもあり、</a:t>
          </a:r>
          <a:r>
            <a:rPr kumimoji="1" lang="en-US" altLang="ja-JP" sz="1050">
              <a:latin typeface="ＭＳ ゴシック" pitchFamily="49" charset="-128"/>
              <a:ea typeface="ＭＳ ゴシック" pitchFamily="49" charset="-128"/>
            </a:rPr>
            <a:t>10</a:t>
          </a:r>
          <a:r>
            <a:rPr kumimoji="1" lang="ja-JP" altLang="en-US" sz="1050">
              <a:latin typeface="ＭＳ ゴシック" pitchFamily="49" charset="-128"/>
              <a:ea typeface="ＭＳ ゴシック" pitchFamily="49" charset="-128"/>
            </a:rPr>
            <a:t>年程度の中期的財政の見通しとしては、実質公債費比率の減少ペースは落ち込んでいくものの、着実に減少する見込みである。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地方債残高が、</a:t>
          </a:r>
          <a:r>
            <a:rPr kumimoji="1" lang="en-US" altLang="ja-JP" sz="1050">
              <a:latin typeface="ＭＳ ゴシック" pitchFamily="49" charset="-128"/>
              <a:ea typeface="ＭＳ ゴシック" pitchFamily="49" charset="-128"/>
            </a:rPr>
            <a:t>H20</a:t>
          </a:r>
          <a:r>
            <a:rPr kumimoji="1" lang="ja-JP" altLang="en-US" sz="1050">
              <a:latin typeface="ＭＳ ゴシック" pitchFamily="49" charset="-128"/>
              <a:ea typeface="ＭＳ ゴシック" pitchFamily="49" charset="-128"/>
            </a:rPr>
            <a:t>年度を頂点に</a:t>
          </a:r>
          <a:r>
            <a:rPr kumimoji="1" lang="en-US" altLang="ja-JP" sz="1050">
              <a:latin typeface="ＭＳ ゴシック" pitchFamily="49" charset="-128"/>
              <a:ea typeface="ＭＳ ゴシック" pitchFamily="49" charset="-128"/>
            </a:rPr>
            <a:t>H26</a:t>
          </a:r>
          <a:r>
            <a:rPr kumimoji="1" lang="ja-JP" altLang="en-US" sz="1050">
              <a:latin typeface="ＭＳ ゴシック" pitchFamily="49" charset="-128"/>
              <a:ea typeface="ＭＳ ゴシック" pitchFamily="49" charset="-128"/>
            </a:rPr>
            <a:t>年度まで億単位で減少してきたことや、</a:t>
          </a:r>
          <a:r>
            <a:rPr kumimoji="1" lang="en-US" altLang="ja-JP" sz="1050">
              <a:latin typeface="ＭＳ ゴシック" pitchFamily="49" charset="-128"/>
              <a:ea typeface="ＭＳ ゴシック" pitchFamily="49" charset="-128"/>
            </a:rPr>
            <a:t>H19</a:t>
          </a:r>
          <a:r>
            <a:rPr kumimoji="1" lang="ja-JP" altLang="en-US" sz="1050">
              <a:latin typeface="ＭＳ ゴシック" pitchFamily="49" charset="-128"/>
              <a:ea typeface="ＭＳ ゴシック" pitchFamily="49" charset="-128"/>
            </a:rPr>
            <a:t>年度の合併以降、普通交付税の合併特例により、基金造成を着実に実施してきたことによる分子の減少により、将来負担比率は年々減少してきた。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しかしながら、今後は普通交付税の軽減措置も</a:t>
          </a:r>
          <a:r>
            <a:rPr kumimoji="1" lang="en-US" altLang="ja-JP" sz="1050">
              <a:latin typeface="ＭＳ ゴシック" pitchFamily="49" charset="-128"/>
              <a:ea typeface="ＭＳ ゴシック" pitchFamily="49" charset="-128"/>
            </a:rPr>
            <a:t>H32</a:t>
          </a:r>
          <a:r>
            <a:rPr kumimoji="1" lang="ja-JP" altLang="en-US" sz="1050">
              <a:latin typeface="ＭＳ ゴシック" pitchFamily="49" charset="-128"/>
              <a:ea typeface="ＭＳ ゴシック" pitchFamily="49" charset="-128"/>
            </a:rPr>
            <a:t>年度の一本算定交付まであり、一層厳しい財政状況となることから、行財政改革による歳出削減や、これまで同様新規地方債発行の抑制などにより、健全な財政運営に努めていきたい。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多額の公債費に加え、税収の伸び悩み等により、財政基盤が弱いことから、本指数は類似団体平均値を下回っている。支所・出張所が</a:t>
          </a:r>
          <a:r>
            <a:rPr kumimoji="1" lang="en-US" altLang="ja-JP" sz="1000">
              <a:latin typeface="ＭＳ Ｐゴシック"/>
            </a:rPr>
            <a:t>6</a:t>
          </a:r>
          <a:r>
            <a:rPr kumimoji="1" lang="ja-JP" altLang="en-US" sz="1000">
              <a:latin typeface="ＭＳ Ｐゴシック"/>
            </a:rPr>
            <a:t>ヶ所あることにより、類似団体よりも職員を多く抱えていることから、これ以上の人員削減は、厳しいものがある。今後の行財政改革として、本庁舎建設に合わせ、組織機構の再編を行い、定員管理に反映すること、経常経費の徹底的な見直し・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15724</xdr:rowOff>
    </xdr:to>
    <xdr:cxnSp macro="">
      <xdr:nvCxnSpPr>
        <xdr:cNvPr id="69" name="直線コネクタ 68"/>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flipV="1">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15724</xdr:rowOff>
    </xdr:from>
    <xdr:to>
      <xdr:col>4</xdr:col>
      <xdr:colOff>482600</xdr:colOff>
      <xdr:row>44</xdr:row>
      <xdr:rowOff>15724</xdr:rowOff>
    </xdr:to>
    <xdr:cxnSp macro="">
      <xdr:nvCxnSpPr>
        <xdr:cNvPr id="75" name="直線コネクタ 74"/>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136374</xdr:rowOff>
    </xdr:from>
    <xdr:to>
      <xdr:col>7</xdr:col>
      <xdr:colOff>203200</xdr:colOff>
      <xdr:row>44</xdr:row>
      <xdr:rowOff>66524</xdr:rowOff>
    </xdr:to>
    <xdr:sp macro="" textlink="">
      <xdr:nvSpPr>
        <xdr:cNvPr id="88" name="円/楕円 87"/>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32251</xdr:rowOff>
    </xdr:from>
    <xdr:ext cx="762000" cy="259045"/>
    <xdr:sp macro="" textlink="">
      <xdr:nvSpPr>
        <xdr:cNvPr id="89"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90" name="円/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136374</xdr:rowOff>
    </xdr:from>
    <xdr:to>
      <xdr:col>4</xdr:col>
      <xdr:colOff>533400</xdr:colOff>
      <xdr:row>44</xdr:row>
      <xdr:rowOff>66524</xdr:rowOff>
    </xdr:to>
    <xdr:sp macro="" textlink="">
      <xdr:nvSpPr>
        <xdr:cNvPr id="92" name="円/楕円 91"/>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51301</xdr:rowOff>
    </xdr:from>
    <xdr:ext cx="762000" cy="259045"/>
    <xdr:sp macro="" textlink="">
      <xdr:nvSpPr>
        <xdr:cNvPr id="93" name="テキスト ボックス 92"/>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51301</xdr:rowOff>
    </xdr:from>
    <xdr:ext cx="762000" cy="259045"/>
    <xdr:sp macro="" textlink="">
      <xdr:nvSpPr>
        <xdr:cNvPr id="95" name="テキスト ボックス 94"/>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51301</xdr:rowOff>
    </xdr:from>
    <xdr:ext cx="762000" cy="259045"/>
    <xdr:sp macro="" textlink="">
      <xdr:nvSpPr>
        <xdr:cNvPr id="97" name="テキスト ボックス 96"/>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本町は、財政基盤が弱く税収増が見込めず、地方交付税に依存していることから、交付税額が本比率に大きく影響を及ぼしている。平成</a:t>
          </a:r>
          <a:r>
            <a:rPr kumimoji="1" lang="en-US" altLang="ja-JP" sz="1000">
              <a:latin typeface="ＭＳ Ｐゴシック"/>
            </a:rPr>
            <a:t>27</a:t>
          </a:r>
          <a:r>
            <a:rPr kumimoji="1" lang="ja-JP" altLang="en-US" sz="1000">
              <a:latin typeface="ＭＳ Ｐゴシック"/>
            </a:rPr>
            <a:t>年度は、普通交付税の増額もあったが、積立金を対前年度</a:t>
          </a:r>
          <a:r>
            <a:rPr kumimoji="1" lang="en-US" altLang="ja-JP" sz="1000">
              <a:latin typeface="ＭＳ Ｐゴシック"/>
            </a:rPr>
            <a:t>282</a:t>
          </a:r>
          <a:r>
            <a:rPr kumimoji="1" lang="ja-JP" altLang="en-US" sz="1000">
              <a:latin typeface="ＭＳ Ｐゴシック"/>
            </a:rPr>
            <a:t>百万円増を行ったことにより、前年度より</a:t>
          </a:r>
          <a:r>
            <a:rPr kumimoji="1" lang="en-US" altLang="ja-JP" sz="1000">
              <a:latin typeface="ＭＳ Ｐゴシック"/>
            </a:rPr>
            <a:t>3.3pt</a:t>
          </a:r>
          <a:r>
            <a:rPr kumimoji="1" lang="ja-JP" altLang="en-US" sz="1000">
              <a:latin typeface="ＭＳ Ｐゴシック"/>
            </a:rPr>
            <a:t>改善された。</a:t>
          </a:r>
          <a:endParaRPr kumimoji="1" lang="en-US" altLang="ja-JP" sz="1000">
            <a:latin typeface="ＭＳ Ｐゴシック"/>
          </a:endParaRPr>
        </a:p>
        <a:p>
          <a:r>
            <a:rPr kumimoji="1" lang="ja-JP" altLang="en-US" sz="1000">
              <a:latin typeface="ＭＳ Ｐゴシック"/>
            </a:rPr>
            <a:t>　今後も引き続き、新規地方債発行の抑制、基金繰入に頼らない財政運営を目指し、歳出予算の徹底した削減に努めるなど、事務事業の見直しを進め、経常経費の削減を図る。</a:t>
          </a:r>
          <a:endParaRPr kumimoji="1" lang="en-US" altLang="ja-JP" sz="10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82804</xdr:rowOff>
    </xdr:from>
    <xdr:to>
      <xdr:col>7</xdr:col>
      <xdr:colOff>152400</xdr:colOff>
      <xdr:row>65</xdr:row>
      <xdr:rowOff>70612</xdr:rowOff>
    </xdr:to>
    <xdr:cxnSp macro="">
      <xdr:nvCxnSpPr>
        <xdr:cNvPr id="130" name="直線コネクタ 129"/>
        <xdr:cNvCxnSpPr/>
      </xdr:nvCxnSpPr>
      <xdr:spPr>
        <a:xfrm flipV="1">
          <a:off x="4114800" y="11055604"/>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65</xdr:row>
      <xdr:rowOff>70612</xdr:rowOff>
    </xdr:to>
    <xdr:cxnSp macro="">
      <xdr:nvCxnSpPr>
        <xdr:cNvPr id="133" name="直線コネクタ 132"/>
        <xdr:cNvCxnSpPr/>
      </xdr:nvCxnSpPr>
      <xdr:spPr>
        <a:xfrm>
          <a:off x="3225800" y="1110869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65</xdr:row>
      <xdr:rowOff>56134</xdr:rowOff>
    </xdr:to>
    <xdr:cxnSp macro="">
      <xdr:nvCxnSpPr>
        <xdr:cNvPr id="136" name="直線コネクタ 135"/>
        <xdr:cNvCxnSpPr/>
      </xdr:nvCxnSpPr>
      <xdr:spPr>
        <a:xfrm flipV="1">
          <a:off x="2336800" y="1110869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56134</xdr:rowOff>
    </xdr:from>
    <xdr:to>
      <xdr:col>3</xdr:col>
      <xdr:colOff>279400</xdr:colOff>
      <xdr:row>65</xdr:row>
      <xdr:rowOff>60960</xdr:rowOff>
    </xdr:to>
    <xdr:cxnSp macro="">
      <xdr:nvCxnSpPr>
        <xdr:cNvPr id="139" name="直線コネクタ 138"/>
        <xdr:cNvCxnSpPr/>
      </xdr:nvCxnSpPr>
      <xdr:spPr>
        <a:xfrm flipV="1">
          <a:off x="1447800" y="1120038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32004</xdr:rowOff>
    </xdr:from>
    <xdr:to>
      <xdr:col>7</xdr:col>
      <xdr:colOff>203200</xdr:colOff>
      <xdr:row>64</xdr:row>
      <xdr:rowOff>133604</xdr:rowOff>
    </xdr:to>
    <xdr:sp macro="" textlink="">
      <xdr:nvSpPr>
        <xdr:cNvPr id="149" name="円/楕円 148"/>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4081</xdr:rowOff>
    </xdr:from>
    <xdr:ext cx="762000" cy="259045"/>
    <xdr:sp macro="" textlink="">
      <xdr:nvSpPr>
        <xdr:cNvPr id="150" name="財政構造の弾力性該当値テキスト"/>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19812</xdr:rowOff>
    </xdr:from>
    <xdr:to>
      <xdr:col>6</xdr:col>
      <xdr:colOff>50800</xdr:colOff>
      <xdr:row>65</xdr:row>
      <xdr:rowOff>121412</xdr:rowOff>
    </xdr:to>
    <xdr:sp macro="" textlink="">
      <xdr:nvSpPr>
        <xdr:cNvPr id="151" name="円/楕円 150"/>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106189</xdr:rowOff>
    </xdr:from>
    <xdr:ext cx="736600" cy="259045"/>
    <xdr:sp macro="" textlink="">
      <xdr:nvSpPr>
        <xdr:cNvPr id="152" name="テキスト ボックス 151"/>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3" name="円/楕円 152"/>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4" name="テキスト ボックス 153"/>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5334</xdr:rowOff>
    </xdr:from>
    <xdr:to>
      <xdr:col>3</xdr:col>
      <xdr:colOff>330200</xdr:colOff>
      <xdr:row>65</xdr:row>
      <xdr:rowOff>106934</xdr:rowOff>
    </xdr:to>
    <xdr:sp macro="" textlink="">
      <xdr:nvSpPr>
        <xdr:cNvPr id="155" name="円/楕円 154"/>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91711</xdr:rowOff>
    </xdr:from>
    <xdr:ext cx="762000" cy="259045"/>
    <xdr:sp macro="" textlink="">
      <xdr:nvSpPr>
        <xdr:cNvPr id="156" name="テキスト ボックス 155"/>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10160</xdr:rowOff>
    </xdr:from>
    <xdr:to>
      <xdr:col>2</xdr:col>
      <xdr:colOff>127000</xdr:colOff>
      <xdr:row>65</xdr:row>
      <xdr:rowOff>111760</xdr:rowOff>
    </xdr:to>
    <xdr:sp macro="" textlink="">
      <xdr:nvSpPr>
        <xdr:cNvPr id="157" name="円/楕円 156"/>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96537</xdr:rowOff>
    </xdr:from>
    <xdr:ext cx="762000" cy="259045"/>
    <xdr:sp macro="" textlink="">
      <xdr:nvSpPr>
        <xdr:cNvPr id="158" name="テキスト ボックス 157"/>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[221,227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本指標が類似団体平均を上回っているのは、人件費、物件費ともに要因がある。</a:t>
          </a:r>
          <a:endParaRPr kumimoji="1" lang="en-US" altLang="ja-JP" sz="1000">
            <a:latin typeface="ＭＳ Ｐゴシック"/>
          </a:endParaRPr>
        </a:p>
        <a:p>
          <a:r>
            <a:rPr kumimoji="1" lang="ja-JP" altLang="en-US" sz="1000">
              <a:latin typeface="ＭＳ Ｐゴシック"/>
            </a:rPr>
            <a:t>　人件費については、本町の地理の特性であるが、島の周囲に集落が点在しており、実質稼働距離が長いことから、行政サービス低下を招かないよう</a:t>
          </a:r>
          <a:r>
            <a:rPr kumimoji="1" lang="en-US" altLang="ja-JP" sz="1000">
              <a:latin typeface="ＭＳ Ｐゴシック"/>
            </a:rPr>
            <a:t>6</a:t>
          </a:r>
          <a:r>
            <a:rPr kumimoji="1" lang="ja-JP" altLang="en-US" sz="1000">
              <a:latin typeface="ＭＳ Ｐゴシック"/>
            </a:rPr>
            <a:t>ヶ所の支所・出張所を配している。また、福祉事務所設置町であることから、生活保護業務に携わる職員を有しているため、類似団体平均よりも職員数が多い。</a:t>
          </a:r>
          <a:endParaRPr kumimoji="1" lang="en-US" altLang="ja-JP" sz="1000">
            <a:latin typeface="ＭＳ Ｐゴシック"/>
          </a:endParaRPr>
        </a:p>
        <a:p>
          <a:r>
            <a:rPr kumimoji="1" lang="ja-JP" altLang="en-US" sz="1000">
              <a:latin typeface="ＭＳ Ｐゴシック"/>
            </a:rPr>
            <a:t>　物件費についても、この支所・出張所の管理経費を始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本町財政を圧迫する大きな要因の一つであることからも、廃棄物政策の見直しが必要とな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54583</xdr:rowOff>
    </xdr:from>
    <xdr:to>
      <xdr:col>7</xdr:col>
      <xdr:colOff>152400</xdr:colOff>
      <xdr:row>84</xdr:row>
      <xdr:rowOff>64342</xdr:rowOff>
    </xdr:to>
    <xdr:cxnSp macro="">
      <xdr:nvCxnSpPr>
        <xdr:cNvPr id="191" name="直線コネクタ 190"/>
        <xdr:cNvCxnSpPr/>
      </xdr:nvCxnSpPr>
      <xdr:spPr>
        <a:xfrm>
          <a:off x="4114800" y="14456383"/>
          <a:ext cx="838200" cy="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2815</xdr:rowOff>
    </xdr:from>
    <xdr:to>
      <xdr:col>6</xdr:col>
      <xdr:colOff>0</xdr:colOff>
      <xdr:row>84</xdr:row>
      <xdr:rowOff>54583</xdr:rowOff>
    </xdr:to>
    <xdr:cxnSp macro="">
      <xdr:nvCxnSpPr>
        <xdr:cNvPr id="194" name="直線コネクタ 193"/>
        <xdr:cNvCxnSpPr/>
      </xdr:nvCxnSpPr>
      <xdr:spPr>
        <a:xfrm>
          <a:off x="3225800" y="14404615"/>
          <a:ext cx="889000" cy="5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2815</xdr:rowOff>
    </xdr:from>
    <xdr:to>
      <xdr:col>4</xdr:col>
      <xdr:colOff>482600</xdr:colOff>
      <xdr:row>84</xdr:row>
      <xdr:rowOff>29845</xdr:rowOff>
    </xdr:to>
    <xdr:cxnSp macro="">
      <xdr:nvCxnSpPr>
        <xdr:cNvPr id="197" name="直線コネクタ 196"/>
        <xdr:cNvCxnSpPr/>
      </xdr:nvCxnSpPr>
      <xdr:spPr>
        <a:xfrm flipV="1">
          <a:off x="2336800" y="14404615"/>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29845</xdr:rowOff>
    </xdr:from>
    <xdr:to>
      <xdr:col>3</xdr:col>
      <xdr:colOff>279400</xdr:colOff>
      <xdr:row>84</xdr:row>
      <xdr:rowOff>80094</xdr:rowOff>
    </xdr:to>
    <xdr:cxnSp macro="">
      <xdr:nvCxnSpPr>
        <xdr:cNvPr id="200" name="直線コネクタ 199"/>
        <xdr:cNvCxnSpPr/>
      </xdr:nvCxnSpPr>
      <xdr:spPr>
        <a:xfrm flipV="1">
          <a:off x="1447800" y="14431645"/>
          <a:ext cx="889000" cy="5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13542</xdr:rowOff>
    </xdr:from>
    <xdr:to>
      <xdr:col>7</xdr:col>
      <xdr:colOff>203200</xdr:colOff>
      <xdr:row>84</xdr:row>
      <xdr:rowOff>115142</xdr:rowOff>
    </xdr:to>
    <xdr:sp macro="" textlink="">
      <xdr:nvSpPr>
        <xdr:cNvPr id="210" name="円/楕円 209"/>
        <xdr:cNvSpPr/>
      </xdr:nvSpPr>
      <xdr:spPr>
        <a:xfrm>
          <a:off x="4902200" y="144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157069</xdr:rowOff>
    </xdr:from>
    <xdr:ext cx="762000" cy="259045"/>
    <xdr:sp macro="" textlink="">
      <xdr:nvSpPr>
        <xdr:cNvPr id="211" name="人件費・物件費等の状況該当値テキスト"/>
        <xdr:cNvSpPr txBox="1"/>
      </xdr:nvSpPr>
      <xdr:spPr>
        <a:xfrm>
          <a:off x="5041900" y="1438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221,227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3783</xdr:rowOff>
    </xdr:from>
    <xdr:to>
      <xdr:col>6</xdr:col>
      <xdr:colOff>50800</xdr:colOff>
      <xdr:row>84</xdr:row>
      <xdr:rowOff>105383</xdr:rowOff>
    </xdr:to>
    <xdr:sp macro="" textlink="">
      <xdr:nvSpPr>
        <xdr:cNvPr id="212" name="円/楕円 211"/>
        <xdr:cNvSpPr/>
      </xdr:nvSpPr>
      <xdr:spPr>
        <a:xfrm>
          <a:off x="4064000" y="144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90160</xdr:rowOff>
    </xdr:from>
    <xdr:ext cx="736600" cy="259045"/>
    <xdr:sp macro="" textlink="">
      <xdr:nvSpPr>
        <xdr:cNvPr id="213" name="テキスト ボックス 212"/>
        <xdr:cNvSpPr txBox="1"/>
      </xdr:nvSpPr>
      <xdr:spPr>
        <a:xfrm>
          <a:off x="3733800" y="14491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219,205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123465</xdr:rowOff>
    </xdr:from>
    <xdr:to>
      <xdr:col>4</xdr:col>
      <xdr:colOff>533400</xdr:colOff>
      <xdr:row>84</xdr:row>
      <xdr:rowOff>53615</xdr:rowOff>
    </xdr:to>
    <xdr:sp macro="" textlink="">
      <xdr:nvSpPr>
        <xdr:cNvPr id="214" name="円/楕円 213"/>
        <xdr:cNvSpPr/>
      </xdr:nvSpPr>
      <xdr:spPr>
        <a:xfrm>
          <a:off x="3175000" y="143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38392</xdr:rowOff>
    </xdr:from>
    <xdr:ext cx="762000" cy="259045"/>
    <xdr:sp macro="" textlink="">
      <xdr:nvSpPr>
        <xdr:cNvPr id="215" name="テキスト ボックス 214"/>
        <xdr:cNvSpPr txBox="1"/>
      </xdr:nvSpPr>
      <xdr:spPr>
        <a:xfrm>
          <a:off x="2844800" y="144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208,478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150495</xdr:rowOff>
    </xdr:from>
    <xdr:to>
      <xdr:col>3</xdr:col>
      <xdr:colOff>330200</xdr:colOff>
      <xdr:row>84</xdr:row>
      <xdr:rowOff>80645</xdr:rowOff>
    </xdr:to>
    <xdr:sp macro="" textlink="">
      <xdr:nvSpPr>
        <xdr:cNvPr id="216" name="円/楕円 215"/>
        <xdr:cNvSpPr/>
      </xdr:nvSpPr>
      <xdr:spPr>
        <a:xfrm>
          <a:off x="2286000" y="14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65422</xdr:rowOff>
    </xdr:from>
    <xdr:ext cx="762000" cy="259045"/>
    <xdr:sp macro="" textlink="">
      <xdr:nvSpPr>
        <xdr:cNvPr id="217" name="テキスト ボックス 216"/>
        <xdr:cNvSpPr txBox="1"/>
      </xdr:nvSpPr>
      <xdr:spPr>
        <a:xfrm>
          <a:off x="1955800" y="144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214,079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29294</xdr:rowOff>
    </xdr:from>
    <xdr:to>
      <xdr:col>2</xdr:col>
      <xdr:colOff>127000</xdr:colOff>
      <xdr:row>84</xdr:row>
      <xdr:rowOff>130894</xdr:rowOff>
    </xdr:to>
    <xdr:sp macro="" textlink="">
      <xdr:nvSpPr>
        <xdr:cNvPr id="218" name="円/楕円 217"/>
        <xdr:cNvSpPr/>
      </xdr:nvSpPr>
      <xdr:spPr>
        <a:xfrm>
          <a:off x="1397000" y="144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115671</xdr:rowOff>
    </xdr:from>
    <xdr:ext cx="762000" cy="259045"/>
    <xdr:sp macro="" textlink="">
      <xdr:nvSpPr>
        <xdr:cNvPr id="219" name="テキスト ボックス 218"/>
        <xdr:cNvSpPr txBox="1"/>
      </xdr:nvSpPr>
      <xdr:spPr>
        <a:xfrm>
          <a:off x="1066800" y="145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224,491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類似団体平均よりわずかに高い水準にある。</a:t>
          </a:r>
          <a:endParaRPr kumimoji="1" lang="en-US" altLang="ja-JP" sz="1000">
            <a:latin typeface="ＭＳ Ｐゴシック"/>
          </a:endParaRPr>
        </a:p>
        <a:p>
          <a:r>
            <a:rPr kumimoji="1" lang="ja-JP" altLang="en-US" sz="1000">
              <a:latin typeface="ＭＳ Ｐゴシック"/>
            </a:rPr>
            <a:t>　適正な給与体系の構築に努め、各種手当の見直しを適宜行うなど、悪化を招かないよう引き続き取り組む。</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61384</xdr:rowOff>
    </xdr:to>
    <xdr:cxnSp macro="">
      <xdr:nvCxnSpPr>
        <xdr:cNvPr id="253" name="直線コネクタ 252"/>
        <xdr:cNvCxnSpPr/>
      </xdr:nvCxnSpPr>
      <xdr:spPr>
        <a:xfrm flipV="1">
          <a:off x="16179800" y="1475782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53339</xdr:rowOff>
    </xdr:from>
    <xdr:to>
      <xdr:col>23</xdr:col>
      <xdr:colOff>406400</xdr:colOff>
      <xdr:row>86</xdr:row>
      <xdr:rowOff>61384</xdr:rowOff>
    </xdr:to>
    <xdr:cxnSp macro="">
      <xdr:nvCxnSpPr>
        <xdr:cNvPr id="256" name="直線コネクタ 255"/>
        <xdr:cNvCxnSpPr/>
      </xdr:nvCxnSpPr>
      <xdr:spPr>
        <a:xfrm>
          <a:off x="15290800" y="147980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53339</xdr:rowOff>
    </xdr:from>
    <xdr:to>
      <xdr:col>22</xdr:col>
      <xdr:colOff>203200</xdr:colOff>
      <xdr:row>89</xdr:row>
      <xdr:rowOff>166370</xdr:rowOff>
    </xdr:to>
    <xdr:cxnSp macro="">
      <xdr:nvCxnSpPr>
        <xdr:cNvPr id="259" name="直線コネクタ 258"/>
        <xdr:cNvCxnSpPr/>
      </xdr:nvCxnSpPr>
      <xdr:spPr>
        <a:xfrm flipV="1">
          <a:off x="14401800" y="14798039"/>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118111</xdr:rowOff>
    </xdr:from>
    <xdr:to>
      <xdr:col>21</xdr:col>
      <xdr:colOff>0</xdr:colOff>
      <xdr:row>89</xdr:row>
      <xdr:rowOff>166370</xdr:rowOff>
    </xdr:to>
    <xdr:cxnSp macro="">
      <xdr:nvCxnSpPr>
        <xdr:cNvPr id="262" name="直線コネクタ 261"/>
        <xdr:cNvCxnSpPr/>
      </xdr:nvCxnSpPr>
      <xdr:spPr>
        <a:xfrm>
          <a:off x="13512800" y="153771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2" name="円/楕円 271"/>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105850</xdr:rowOff>
    </xdr:from>
    <xdr:ext cx="762000" cy="259045"/>
    <xdr:sp macro="" textlink="">
      <xdr:nvSpPr>
        <xdr:cNvPr id="273" name="給与水準   （国との比較）該当値テキスト"/>
        <xdr:cNvSpPr txBox="1"/>
      </xdr:nvSpPr>
      <xdr:spPr>
        <a:xfrm>
          <a:off x="17106900" y="1467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10584</xdr:rowOff>
    </xdr:from>
    <xdr:to>
      <xdr:col>23</xdr:col>
      <xdr:colOff>457200</xdr:colOff>
      <xdr:row>86</xdr:row>
      <xdr:rowOff>112184</xdr:rowOff>
    </xdr:to>
    <xdr:sp macro="" textlink="">
      <xdr:nvSpPr>
        <xdr:cNvPr id="274" name="円/楕円 273"/>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96961</xdr:rowOff>
    </xdr:from>
    <xdr:ext cx="736600" cy="259045"/>
    <xdr:sp macro="" textlink="">
      <xdr:nvSpPr>
        <xdr:cNvPr id="275" name="テキスト ボックス 274"/>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76" name="円/楕円 275"/>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77" name="テキスト ボックス 276"/>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115570</xdr:rowOff>
    </xdr:from>
    <xdr:to>
      <xdr:col>21</xdr:col>
      <xdr:colOff>50800</xdr:colOff>
      <xdr:row>90</xdr:row>
      <xdr:rowOff>45720</xdr:rowOff>
    </xdr:to>
    <xdr:sp macro="" textlink="">
      <xdr:nvSpPr>
        <xdr:cNvPr id="278" name="円/楕円 277"/>
        <xdr:cNvSpPr/>
      </xdr:nvSpPr>
      <xdr:spPr>
        <a:xfrm>
          <a:off x="14351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30497</xdr:rowOff>
    </xdr:from>
    <xdr:ext cx="762000" cy="259045"/>
    <xdr:sp macro="" textlink="">
      <xdr:nvSpPr>
        <xdr:cNvPr id="279" name="テキスト ボックス 278"/>
        <xdr:cNvSpPr txBox="1"/>
      </xdr:nvSpPr>
      <xdr:spPr>
        <a:xfrm>
          <a:off x="14020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0" name="円/楕円 279"/>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1" name="テキスト ボックス 28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本町は、屋久島と口永良部島の</a:t>
          </a:r>
          <a:r>
            <a:rPr kumimoji="1" lang="en-US" altLang="ja-JP" sz="1000">
              <a:latin typeface="ＭＳ Ｐゴシック"/>
            </a:rPr>
            <a:t>2</a:t>
          </a:r>
          <a:r>
            <a:rPr kumimoji="1" lang="ja-JP" altLang="en-US" sz="1000">
              <a:latin typeface="ＭＳ Ｐゴシック"/>
            </a:rPr>
            <a:t>つの離島を行政区域としている。特に屋久島は、その大部分を山岳地帯としているため、居住区域は島の周囲沿岸部となっている。このような広い範囲に広がっていることから、本庁のほか</a:t>
          </a:r>
          <a:r>
            <a:rPr kumimoji="1" lang="en-US" altLang="ja-JP" sz="1000">
              <a:latin typeface="ＭＳ Ｐゴシック"/>
            </a:rPr>
            <a:t>3</a:t>
          </a:r>
          <a:r>
            <a:rPr kumimoji="1" lang="ja-JP" altLang="en-US" sz="1000">
              <a:latin typeface="ＭＳ Ｐゴシック"/>
            </a:rPr>
            <a:t>支所</a:t>
          </a:r>
          <a:r>
            <a:rPr kumimoji="1" lang="en-US" altLang="ja-JP" sz="1000">
              <a:latin typeface="ＭＳ Ｐゴシック"/>
            </a:rPr>
            <a:t>2</a:t>
          </a:r>
          <a:r>
            <a:rPr kumimoji="1" lang="ja-JP" altLang="en-US" sz="1000">
              <a:latin typeface="ＭＳ Ｐゴシック"/>
            </a:rPr>
            <a:t>出張所、口永良部島に</a:t>
          </a:r>
          <a:r>
            <a:rPr kumimoji="1" lang="en-US" altLang="ja-JP" sz="1000">
              <a:latin typeface="ＭＳ Ｐゴシック"/>
            </a:rPr>
            <a:t>1</a:t>
          </a:r>
          <a:r>
            <a:rPr kumimoji="1" lang="ja-JP" altLang="en-US" sz="1000">
              <a:latin typeface="ＭＳ Ｐゴシック"/>
            </a:rPr>
            <a:t>出張所を設置し、行政サービスに努めている。</a:t>
          </a:r>
          <a:endParaRPr kumimoji="1" lang="en-US" altLang="ja-JP" sz="1000">
            <a:latin typeface="ＭＳ Ｐゴシック"/>
          </a:endParaRPr>
        </a:p>
        <a:p>
          <a:r>
            <a:rPr kumimoji="1" lang="ja-JP" altLang="en-US" sz="1000">
              <a:latin typeface="ＭＳ Ｐゴシック"/>
            </a:rPr>
            <a:t>　したがって、支所・出張所に配する職員も相当数いることや、福祉事務所設置町として生活保護業務を移管されていること等から、本指数は類似団体平均よりも上回っている。平成</a:t>
          </a:r>
          <a:r>
            <a:rPr kumimoji="1" lang="en-US" altLang="ja-JP" sz="1000">
              <a:latin typeface="ＭＳ Ｐゴシック"/>
            </a:rPr>
            <a:t>19</a:t>
          </a:r>
          <a:r>
            <a:rPr kumimoji="1" lang="ja-JP" altLang="en-US" sz="1000">
              <a:latin typeface="ＭＳ Ｐゴシック"/>
            </a:rPr>
            <a:t>年の合併以降、定年退職者及び早期退職者も多く、合併効果による職員数削減も自然減という形で年々減少してきた。</a:t>
          </a:r>
          <a:endParaRPr kumimoji="1" lang="en-US" altLang="ja-JP" sz="1000">
            <a:latin typeface="ＭＳ Ｐゴシック"/>
          </a:endParaRPr>
        </a:p>
        <a:p>
          <a:r>
            <a:rPr kumimoji="1" lang="ja-JP" altLang="en-US" sz="1000">
              <a:latin typeface="ＭＳ Ｐゴシック"/>
            </a:rPr>
            <a:t>　しかしながら、今後となると、現職員の年齢構成から今後の職員数削減はこれまでのようにはいかないため、庁舎建設による組織再編等を図り、新規採用の抑制に努めなければならない。</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152679</xdr:rowOff>
    </xdr:from>
    <xdr:to>
      <xdr:col>24</xdr:col>
      <xdr:colOff>558800</xdr:colOff>
      <xdr:row>61</xdr:row>
      <xdr:rowOff>158953</xdr:rowOff>
    </xdr:to>
    <xdr:cxnSp macro="">
      <xdr:nvCxnSpPr>
        <xdr:cNvPr id="313" name="直線コネクタ 312"/>
        <xdr:cNvCxnSpPr/>
      </xdr:nvCxnSpPr>
      <xdr:spPr>
        <a:xfrm>
          <a:off x="16179800" y="1061112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4"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152679</xdr:rowOff>
    </xdr:from>
    <xdr:to>
      <xdr:col>23</xdr:col>
      <xdr:colOff>406400</xdr:colOff>
      <xdr:row>61</xdr:row>
      <xdr:rowOff>166675</xdr:rowOff>
    </xdr:to>
    <xdr:cxnSp macro="">
      <xdr:nvCxnSpPr>
        <xdr:cNvPr id="316" name="直線コネクタ 315"/>
        <xdr:cNvCxnSpPr/>
      </xdr:nvCxnSpPr>
      <xdr:spPr>
        <a:xfrm flipV="1">
          <a:off x="15290800" y="106111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8" name="テキスト ボックス 317"/>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166192</xdr:rowOff>
    </xdr:from>
    <xdr:to>
      <xdr:col>22</xdr:col>
      <xdr:colOff>203200</xdr:colOff>
      <xdr:row>61</xdr:row>
      <xdr:rowOff>166675</xdr:rowOff>
    </xdr:to>
    <xdr:cxnSp macro="">
      <xdr:nvCxnSpPr>
        <xdr:cNvPr id="319" name="直線コネクタ 318"/>
        <xdr:cNvCxnSpPr/>
      </xdr:nvCxnSpPr>
      <xdr:spPr>
        <a:xfrm>
          <a:off x="14401800" y="10624642"/>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1" name="テキスト ボックス 320"/>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166192</xdr:rowOff>
    </xdr:from>
    <xdr:to>
      <xdr:col>21</xdr:col>
      <xdr:colOff>0</xdr:colOff>
      <xdr:row>62</xdr:row>
      <xdr:rowOff>7289</xdr:rowOff>
    </xdr:to>
    <xdr:cxnSp macro="">
      <xdr:nvCxnSpPr>
        <xdr:cNvPr id="322" name="直線コネクタ 321"/>
        <xdr:cNvCxnSpPr/>
      </xdr:nvCxnSpPr>
      <xdr:spPr>
        <a:xfrm flipV="1">
          <a:off x="13512800" y="10624642"/>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4" name="テキスト ボックス 323"/>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6" name="テキスト ボックス 325"/>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108153</xdr:rowOff>
    </xdr:from>
    <xdr:to>
      <xdr:col>24</xdr:col>
      <xdr:colOff>609600</xdr:colOff>
      <xdr:row>62</xdr:row>
      <xdr:rowOff>38303</xdr:rowOff>
    </xdr:to>
    <xdr:sp macro="" textlink="">
      <xdr:nvSpPr>
        <xdr:cNvPr id="332" name="円/楕円 331"/>
        <xdr:cNvSpPr/>
      </xdr:nvSpPr>
      <xdr:spPr>
        <a:xfrm>
          <a:off x="169672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80230</xdr:rowOff>
    </xdr:from>
    <xdr:ext cx="762000" cy="259045"/>
    <xdr:sp macro="" textlink="">
      <xdr:nvSpPr>
        <xdr:cNvPr id="333" name="定員管理の状況該当値テキスト"/>
        <xdr:cNvSpPr txBox="1"/>
      </xdr:nvSpPr>
      <xdr:spPr>
        <a:xfrm>
          <a:off x="17106900" y="1053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101879</xdr:rowOff>
    </xdr:from>
    <xdr:to>
      <xdr:col>23</xdr:col>
      <xdr:colOff>457200</xdr:colOff>
      <xdr:row>62</xdr:row>
      <xdr:rowOff>32029</xdr:rowOff>
    </xdr:to>
    <xdr:sp macro="" textlink="">
      <xdr:nvSpPr>
        <xdr:cNvPr id="334" name="円/楕円 333"/>
        <xdr:cNvSpPr/>
      </xdr:nvSpPr>
      <xdr:spPr>
        <a:xfrm>
          <a:off x="16129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16806</xdr:rowOff>
    </xdr:from>
    <xdr:ext cx="736600" cy="259045"/>
    <xdr:sp macro="" textlink="">
      <xdr:nvSpPr>
        <xdr:cNvPr id="335" name="テキスト ボックス 334"/>
        <xdr:cNvSpPr txBox="1"/>
      </xdr:nvSpPr>
      <xdr:spPr>
        <a:xfrm>
          <a:off x="15798800" y="10646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115875</xdr:rowOff>
    </xdr:from>
    <xdr:to>
      <xdr:col>22</xdr:col>
      <xdr:colOff>254000</xdr:colOff>
      <xdr:row>62</xdr:row>
      <xdr:rowOff>46025</xdr:rowOff>
    </xdr:to>
    <xdr:sp macro="" textlink="">
      <xdr:nvSpPr>
        <xdr:cNvPr id="336" name="円/楕円 335"/>
        <xdr:cNvSpPr/>
      </xdr:nvSpPr>
      <xdr:spPr>
        <a:xfrm>
          <a:off x="15240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30802</xdr:rowOff>
    </xdr:from>
    <xdr:ext cx="762000" cy="259045"/>
    <xdr:sp macro="" textlink="">
      <xdr:nvSpPr>
        <xdr:cNvPr id="337" name="テキスト ボックス 336"/>
        <xdr:cNvSpPr txBox="1"/>
      </xdr:nvSpPr>
      <xdr:spPr>
        <a:xfrm>
          <a:off x="14909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115392</xdr:rowOff>
    </xdr:from>
    <xdr:to>
      <xdr:col>21</xdr:col>
      <xdr:colOff>50800</xdr:colOff>
      <xdr:row>62</xdr:row>
      <xdr:rowOff>45542</xdr:rowOff>
    </xdr:to>
    <xdr:sp macro="" textlink="">
      <xdr:nvSpPr>
        <xdr:cNvPr id="338" name="円/楕円 337"/>
        <xdr:cNvSpPr/>
      </xdr:nvSpPr>
      <xdr:spPr>
        <a:xfrm>
          <a:off x="14351000" y="1057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30319</xdr:rowOff>
    </xdr:from>
    <xdr:ext cx="762000" cy="259045"/>
    <xdr:sp macro="" textlink="">
      <xdr:nvSpPr>
        <xdr:cNvPr id="339" name="テキスト ボックス 338"/>
        <xdr:cNvSpPr txBox="1"/>
      </xdr:nvSpPr>
      <xdr:spPr>
        <a:xfrm>
          <a:off x="14020800" y="1066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127939</xdr:rowOff>
    </xdr:from>
    <xdr:to>
      <xdr:col>19</xdr:col>
      <xdr:colOff>533400</xdr:colOff>
      <xdr:row>62</xdr:row>
      <xdr:rowOff>58089</xdr:rowOff>
    </xdr:to>
    <xdr:sp macro="" textlink="">
      <xdr:nvSpPr>
        <xdr:cNvPr id="340" name="円/楕円 339"/>
        <xdr:cNvSpPr/>
      </xdr:nvSpPr>
      <xdr:spPr>
        <a:xfrm>
          <a:off x="13462000" y="105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42866</xdr:rowOff>
    </xdr:from>
    <xdr:ext cx="762000" cy="259045"/>
    <xdr:sp macro="" textlink="">
      <xdr:nvSpPr>
        <xdr:cNvPr id="341" name="テキスト ボックス 340"/>
        <xdr:cNvSpPr txBox="1"/>
      </xdr:nvSpPr>
      <xdr:spPr>
        <a:xfrm>
          <a:off x="13131800" y="1067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平成</a:t>
          </a:r>
          <a:r>
            <a:rPr kumimoji="1" lang="en-US" altLang="ja-JP" sz="1000">
              <a:latin typeface="ＭＳ Ｐゴシック"/>
            </a:rPr>
            <a:t>22</a:t>
          </a:r>
          <a:r>
            <a:rPr kumimoji="1" lang="ja-JP" altLang="en-US" sz="1000">
              <a:latin typeface="ＭＳ Ｐゴシック"/>
            </a:rPr>
            <a:t>年度に策定した公債費負担適正化計画に基づき、新規地方債発行の抑制に努めた結果、平成</a:t>
          </a:r>
          <a:r>
            <a:rPr kumimoji="1" lang="en-US" altLang="ja-JP" sz="1000">
              <a:latin typeface="ＭＳ Ｐゴシック"/>
            </a:rPr>
            <a:t>24</a:t>
          </a:r>
          <a:r>
            <a:rPr kumimoji="1" lang="ja-JP" altLang="en-US" sz="1000">
              <a:latin typeface="ＭＳ Ｐゴシック"/>
            </a:rPr>
            <a:t>年度に</a:t>
          </a:r>
          <a:r>
            <a:rPr kumimoji="1" lang="en-US" altLang="ja-JP" sz="1000">
              <a:latin typeface="ＭＳ Ｐゴシック"/>
            </a:rPr>
            <a:t>18</a:t>
          </a:r>
          <a:r>
            <a:rPr kumimoji="1" lang="ja-JP" altLang="en-US" sz="1000">
              <a:latin typeface="ＭＳ Ｐゴシック"/>
            </a:rPr>
            <a:t>％を下回ることができた。以降も年々改善されているが、依然として類似団体平均を大きく上回っているとともに、県内でも突出して悪い状況には変わりはない。</a:t>
          </a:r>
          <a:endParaRPr kumimoji="1" lang="en-US" altLang="ja-JP" sz="1000">
            <a:latin typeface="ＭＳ Ｐゴシック"/>
          </a:endParaRPr>
        </a:p>
        <a:p>
          <a:r>
            <a:rPr kumimoji="1" lang="ja-JP" altLang="en-US" sz="1000">
              <a:latin typeface="ＭＳ Ｐゴシック"/>
            </a:rPr>
            <a:t>　さらに、庁舎建設や小学校校舎建替えをはじめとする大型事業が計画されているため、新発債を最低限公債費以下に抑制するなど、事業計画の見直しや財政計画を綿密に立てること等により、適正な公債費管理に努め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63077</xdr:rowOff>
    </xdr:to>
    <xdr:cxnSp macro="">
      <xdr:nvCxnSpPr>
        <xdr:cNvPr id="370" name="直線コネクタ 369"/>
        <xdr:cNvCxnSpPr/>
      </xdr:nvCxnSpPr>
      <xdr:spPr>
        <a:xfrm flipV="1">
          <a:off x="17018000" y="623697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35154</xdr:rowOff>
    </xdr:from>
    <xdr:ext cx="762000" cy="259045"/>
    <xdr:sp macro="" textlink="">
      <xdr:nvSpPr>
        <xdr:cNvPr id="371" name="公債費負担の状況最小値テキスト"/>
        <xdr:cNvSpPr txBox="1"/>
      </xdr:nvSpPr>
      <xdr:spPr>
        <a:xfrm>
          <a:off x="17106900" y="740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43</xdr:row>
      <xdr:rowOff>63077</xdr:rowOff>
    </xdr:from>
    <xdr:to>
      <xdr:col>24</xdr:col>
      <xdr:colOff>647700</xdr:colOff>
      <xdr:row>43</xdr:row>
      <xdr:rowOff>63077</xdr:rowOff>
    </xdr:to>
    <xdr:cxnSp macro="">
      <xdr:nvCxnSpPr>
        <xdr:cNvPr id="372" name="直線コネクタ 371"/>
        <xdr:cNvCxnSpPr/>
      </xdr:nvCxnSpPr>
      <xdr:spPr>
        <a:xfrm>
          <a:off x="16929100" y="743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73"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74" name="直線コネクタ 373"/>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22860</xdr:rowOff>
    </xdr:from>
    <xdr:to>
      <xdr:col>24</xdr:col>
      <xdr:colOff>558800</xdr:colOff>
      <xdr:row>43</xdr:row>
      <xdr:rowOff>103294</xdr:rowOff>
    </xdr:to>
    <xdr:cxnSp macro="">
      <xdr:nvCxnSpPr>
        <xdr:cNvPr id="375" name="直線コネクタ 374"/>
        <xdr:cNvCxnSpPr/>
      </xdr:nvCxnSpPr>
      <xdr:spPr>
        <a:xfrm flipV="1">
          <a:off x="16179800" y="739521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4250</xdr:rowOff>
    </xdr:from>
    <xdr:ext cx="762000" cy="259045"/>
    <xdr:sp macro="" textlink="">
      <xdr:nvSpPr>
        <xdr:cNvPr id="376"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159173</xdr:rowOff>
    </xdr:from>
    <xdr:to>
      <xdr:col>24</xdr:col>
      <xdr:colOff>609600</xdr:colOff>
      <xdr:row>40</xdr:row>
      <xdr:rowOff>89323</xdr:rowOff>
    </xdr:to>
    <xdr:sp macro="" textlink="">
      <xdr:nvSpPr>
        <xdr:cNvPr id="377" name="フローチャート : 判断 376"/>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103294</xdr:rowOff>
    </xdr:from>
    <xdr:to>
      <xdr:col>23</xdr:col>
      <xdr:colOff>406400</xdr:colOff>
      <xdr:row>44</xdr:row>
      <xdr:rowOff>12277</xdr:rowOff>
    </xdr:to>
    <xdr:cxnSp macro="">
      <xdr:nvCxnSpPr>
        <xdr:cNvPr id="378" name="直線コネクタ 377"/>
        <xdr:cNvCxnSpPr/>
      </xdr:nvCxnSpPr>
      <xdr:spPr>
        <a:xfrm flipV="1">
          <a:off x="15290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79" name="フローチャート : 判断 378"/>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0" name="テキスト ボックス 379"/>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12277</xdr:rowOff>
    </xdr:from>
    <xdr:to>
      <xdr:col>22</xdr:col>
      <xdr:colOff>203200</xdr:colOff>
      <xdr:row>44</xdr:row>
      <xdr:rowOff>76623</xdr:rowOff>
    </xdr:to>
    <xdr:cxnSp macro="">
      <xdr:nvCxnSpPr>
        <xdr:cNvPr id="381" name="直線コネクタ 380"/>
        <xdr:cNvCxnSpPr/>
      </xdr:nvCxnSpPr>
      <xdr:spPr>
        <a:xfrm flipV="1">
          <a:off x="14401800" y="75560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84244</xdr:rowOff>
    </xdr:from>
    <xdr:to>
      <xdr:col>22</xdr:col>
      <xdr:colOff>254000</xdr:colOff>
      <xdr:row>41</xdr:row>
      <xdr:rowOff>14394</xdr:rowOff>
    </xdr:to>
    <xdr:sp macro="" textlink="">
      <xdr:nvSpPr>
        <xdr:cNvPr id="382" name="フローチャート : 判断 381"/>
        <xdr:cNvSpPr/>
      </xdr:nvSpPr>
      <xdr:spPr>
        <a:xfrm>
          <a:off x="15240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24571</xdr:rowOff>
    </xdr:from>
    <xdr:ext cx="762000" cy="259045"/>
    <xdr:sp macro="" textlink="">
      <xdr:nvSpPr>
        <xdr:cNvPr id="383" name="テキスト ボックス 382"/>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76623</xdr:rowOff>
    </xdr:from>
    <xdr:to>
      <xdr:col>21</xdr:col>
      <xdr:colOff>0</xdr:colOff>
      <xdr:row>44</xdr:row>
      <xdr:rowOff>157056</xdr:rowOff>
    </xdr:to>
    <xdr:cxnSp macro="">
      <xdr:nvCxnSpPr>
        <xdr:cNvPr id="384" name="直線コネクタ 383"/>
        <xdr:cNvCxnSpPr/>
      </xdr:nvCxnSpPr>
      <xdr:spPr>
        <a:xfrm flipV="1">
          <a:off x="13512800" y="76204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85" name="フローチャート : 判断 384"/>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86" name="テキスト ボックス 385"/>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33444</xdr:rowOff>
    </xdr:from>
    <xdr:to>
      <xdr:col>19</xdr:col>
      <xdr:colOff>533400</xdr:colOff>
      <xdr:row>41</xdr:row>
      <xdr:rowOff>135044</xdr:rowOff>
    </xdr:to>
    <xdr:sp macro="" textlink="">
      <xdr:nvSpPr>
        <xdr:cNvPr id="387" name="フローチャート : 判断 386"/>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145221</xdr:rowOff>
    </xdr:from>
    <xdr:ext cx="762000" cy="259045"/>
    <xdr:sp macro="" textlink="">
      <xdr:nvSpPr>
        <xdr:cNvPr id="388" name="テキスト ボックス 387"/>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143510</xdr:rowOff>
    </xdr:from>
    <xdr:to>
      <xdr:col>24</xdr:col>
      <xdr:colOff>609600</xdr:colOff>
      <xdr:row>43</xdr:row>
      <xdr:rowOff>73660</xdr:rowOff>
    </xdr:to>
    <xdr:sp macro="" textlink="">
      <xdr:nvSpPr>
        <xdr:cNvPr id="394" name="円/楕円 393"/>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39387</xdr:rowOff>
    </xdr:from>
    <xdr:ext cx="762000" cy="259045"/>
    <xdr:sp macro="" textlink="">
      <xdr:nvSpPr>
        <xdr:cNvPr id="395" name="公債費負担の状況該当値テキスト"/>
        <xdr:cNvSpPr txBox="1"/>
      </xdr:nvSpPr>
      <xdr:spPr>
        <a:xfrm>
          <a:off x="17106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52494</xdr:rowOff>
    </xdr:from>
    <xdr:to>
      <xdr:col>23</xdr:col>
      <xdr:colOff>457200</xdr:colOff>
      <xdr:row>43</xdr:row>
      <xdr:rowOff>154094</xdr:rowOff>
    </xdr:to>
    <xdr:sp macro="" textlink="">
      <xdr:nvSpPr>
        <xdr:cNvPr id="396" name="円/楕円 395"/>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138871</xdr:rowOff>
    </xdr:from>
    <xdr:ext cx="736600" cy="259045"/>
    <xdr:sp macro="" textlink="">
      <xdr:nvSpPr>
        <xdr:cNvPr id="397" name="テキスト ボックス 396"/>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132927</xdr:rowOff>
    </xdr:from>
    <xdr:to>
      <xdr:col>22</xdr:col>
      <xdr:colOff>254000</xdr:colOff>
      <xdr:row>44</xdr:row>
      <xdr:rowOff>63077</xdr:rowOff>
    </xdr:to>
    <xdr:sp macro="" textlink="">
      <xdr:nvSpPr>
        <xdr:cNvPr id="398" name="円/楕円 397"/>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47854</xdr:rowOff>
    </xdr:from>
    <xdr:ext cx="762000" cy="259045"/>
    <xdr:sp macro="" textlink="">
      <xdr:nvSpPr>
        <xdr:cNvPr id="399" name="テキスト ボックス 398"/>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25823</xdr:rowOff>
    </xdr:from>
    <xdr:to>
      <xdr:col>21</xdr:col>
      <xdr:colOff>50800</xdr:colOff>
      <xdr:row>44</xdr:row>
      <xdr:rowOff>127423</xdr:rowOff>
    </xdr:to>
    <xdr:sp macro="" textlink="">
      <xdr:nvSpPr>
        <xdr:cNvPr id="400" name="円/楕円 399"/>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112200</xdr:rowOff>
    </xdr:from>
    <xdr:ext cx="762000" cy="259045"/>
    <xdr:sp macro="" textlink="">
      <xdr:nvSpPr>
        <xdr:cNvPr id="401" name="テキスト ボックス 400"/>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106256</xdr:rowOff>
    </xdr:from>
    <xdr:to>
      <xdr:col>19</xdr:col>
      <xdr:colOff>533400</xdr:colOff>
      <xdr:row>45</xdr:row>
      <xdr:rowOff>36406</xdr:rowOff>
    </xdr:to>
    <xdr:sp macro="" textlink="">
      <xdr:nvSpPr>
        <xdr:cNvPr id="402" name="円/楕円 401"/>
        <xdr:cNvSpPr/>
      </xdr:nvSpPr>
      <xdr:spPr>
        <a:xfrm>
          <a:off x="13462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21183</xdr:rowOff>
    </xdr:from>
    <xdr:ext cx="762000" cy="259045"/>
    <xdr:sp macro="" textlink="">
      <xdr:nvSpPr>
        <xdr:cNvPr id="403" name="テキスト ボックス 402"/>
        <xdr:cNvSpPr txBox="1"/>
      </xdr:nvSpPr>
      <xdr:spPr>
        <a:xfrm>
          <a:off x="13131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類似団体平均より将来負担が高い指標となっているが、新規地方債発行の抑制と基金造成といった取組により、年々改善されているところである。</a:t>
          </a:r>
          <a:endParaRPr kumimoji="1" lang="en-US" altLang="ja-JP" sz="1000">
            <a:latin typeface="ＭＳ Ｐゴシック"/>
          </a:endParaRPr>
        </a:p>
        <a:p>
          <a:r>
            <a:rPr kumimoji="1" lang="ja-JP" altLang="en-US" sz="1000">
              <a:latin typeface="ＭＳ Ｐゴシック"/>
            </a:rPr>
            <a:t>　今後も引き続き、上記取組のほか、庁舎建設を契機とした組織再編、職員数削減を行うことにより、将来世代への負担軽減を図るよう財政健全化に努める。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2" name="直線コネクタ 431"/>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3"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4" name="直線コネクタ 433"/>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125349</xdr:rowOff>
    </xdr:from>
    <xdr:to>
      <xdr:col>24</xdr:col>
      <xdr:colOff>558800</xdr:colOff>
      <xdr:row>17</xdr:row>
      <xdr:rowOff>134874</xdr:rowOff>
    </xdr:to>
    <xdr:cxnSp macro="">
      <xdr:nvCxnSpPr>
        <xdr:cNvPr id="437" name="直線コネクタ 436"/>
        <xdr:cNvCxnSpPr/>
      </xdr:nvCxnSpPr>
      <xdr:spPr>
        <a:xfrm flipV="1">
          <a:off x="16179800" y="2868549"/>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38"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9" name="フローチャート : 判断 438"/>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134874</xdr:rowOff>
    </xdr:from>
    <xdr:to>
      <xdr:col>23</xdr:col>
      <xdr:colOff>406400</xdr:colOff>
      <xdr:row>18</xdr:row>
      <xdr:rowOff>52705</xdr:rowOff>
    </xdr:to>
    <xdr:cxnSp macro="">
      <xdr:nvCxnSpPr>
        <xdr:cNvPr id="440" name="直線コネクタ 439"/>
        <xdr:cNvCxnSpPr/>
      </xdr:nvCxnSpPr>
      <xdr:spPr>
        <a:xfrm flipV="1">
          <a:off x="15290800" y="30495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52705</xdr:rowOff>
    </xdr:from>
    <xdr:to>
      <xdr:col>22</xdr:col>
      <xdr:colOff>203200</xdr:colOff>
      <xdr:row>19</xdr:row>
      <xdr:rowOff>33274</xdr:rowOff>
    </xdr:to>
    <xdr:cxnSp macro="">
      <xdr:nvCxnSpPr>
        <xdr:cNvPr id="443" name="直線コネクタ 442"/>
        <xdr:cNvCxnSpPr/>
      </xdr:nvCxnSpPr>
      <xdr:spPr>
        <a:xfrm flipV="1">
          <a:off x="14401800" y="3138805"/>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4" name="フローチャート : 判断 443"/>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5" name="テキスト ボックス 444"/>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33274</xdr:rowOff>
    </xdr:from>
    <xdr:to>
      <xdr:col>21</xdr:col>
      <xdr:colOff>0</xdr:colOff>
      <xdr:row>20</xdr:row>
      <xdr:rowOff>30734</xdr:rowOff>
    </xdr:to>
    <xdr:cxnSp macro="">
      <xdr:nvCxnSpPr>
        <xdr:cNvPr id="446" name="直線コネクタ 445"/>
        <xdr:cNvCxnSpPr/>
      </xdr:nvCxnSpPr>
      <xdr:spPr>
        <a:xfrm flipV="1">
          <a:off x="13512800" y="329082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7" name="フローチャート : 判断 446"/>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8" name="テキスト ボックス 447"/>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9" name="フローチャート : 判断 448"/>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0" name="テキスト ボックス 449"/>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74549</xdr:rowOff>
    </xdr:from>
    <xdr:to>
      <xdr:col>24</xdr:col>
      <xdr:colOff>609600</xdr:colOff>
      <xdr:row>17</xdr:row>
      <xdr:rowOff>4699</xdr:rowOff>
    </xdr:to>
    <xdr:sp macro="" textlink="">
      <xdr:nvSpPr>
        <xdr:cNvPr id="456" name="円/楕円 455"/>
        <xdr:cNvSpPr/>
      </xdr:nvSpPr>
      <xdr:spPr>
        <a:xfrm>
          <a:off x="169672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46626</xdr:rowOff>
    </xdr:from>
    <xdr:ext cx="762000" cy="259045"/>
    <xdr:sp macro="" textlink="">
      <xdr:nvSpPr>
        <xdr:cNvPr id="457" name="将来負担の状況該当値テキスト"/>
        <xdr:cNvSpPr txBox="1"/>
      </xdr:nvSpPr>
      <xdr:spPr>
        <a:xfrm>
          <a:off x="17106900" y="2789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84074</xdr:rowOff>
    </xdr:from>
    <xdr:to>
      <xdr:col>23</xdr:col>
      <xdr:colOff>457200</xdr:colOff>
      <xdr:row>18</xdr:row>
      <xdr:rowOff>14224</xdr:rowOff>
    </xdr:to>
    <xdr:sp macro="" textlink="">
      <xdr:nvSpPr>
        <xdr:cNvPr id="458" name="円/楕円 457"/>
        <xdr:cNvSpPr/>
      </xdr:nvSpPr>
      <xdr:spPr>
        <a:xfrm>
          <a:off x="16129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170451</xdr:rowOff>
    </xdr:from>
    <xdr:ext cx="736600" cy="259045"/>
    <xdr:sp macro="" textlink="">
      <xdr:nvSpPr>
        <xdr:cNvPr id="459" name="テキスト ボックス 458"/>
        <xdr:cNvSpPr txBox="1"/>
      </xdr:nvSpPr>
      <xdr:spPr>
        <a:xfrm>
          <a:off x="15798800" y="308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1905</xdr:rowOff>
    </xdr:from>
    <xdr:to>
      <xdr:col>22</xdr:col>
      <xdr:colOff>254000</xdr:colOff>
      <xdr:row>18</xdr:row>
      <xdr:rowOff>103505</xdr:rowOff>
    </xdr:to>
    <xdr:sp macro="" textlink="">
      <xdr:nvSpPr>
        <xdr:cNvPr id="460" name="円/楕円 459"/>
        <xdr:cNvSpPr/>
      </xdr:nvSpPr>
      <xdr:spPr>
        <a:xfrm>
          <a:off x="15240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88282</xdr:rowOff>
    </xdr:from>
    <xdr:ext cx="762000" cy="259045"/>
    <xdr:sp macro="" textlink="">
      <xdr:nvSpPr>
        <xdr:cNvPr id="461" name="テキスト ボックス 460"/>
        <xdr:cNvSpPr txBox="1"/>
      </xdr:nvSpPr>
      <xdr:spPr>
        <a:xfrm>
          <a:off x="14909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153924</xdr:rowOff>
    </xdr:from>
    <xdr:to>
      <xdr:col>21</xdr:col>
      <xdr:colOff>50800</xdr:colOff>
      <xdr:row>19</xdr:row>
      <xdr:rowOff>84074</xdr:rowOff>
    </xdr:to>
    <xdr:sp macro="" textlink="">
      <xdr:nvSpPr>
        <xdr:cNvPr id="462" name="円/楕円 461"/>
        <xdr:cNvSpPr/>
      </xdr:nvSpPr>
      <xdr:spPr>
        <a:xfrm>
          <a:off x="1435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68851</xdr:rowOff>
    </xdr:from>
    <xdr:ext cx="762000" cy="259045"/>
    <xdr:sp macro="" textlink="">
      <xdr:nvSpPr>
        <xdr:cNvPr id="463" name="テキスト ボックス 462"/>
        <xdr:cNvSpPr txBox="1"/>
      </xdr:nvSpPr>
      <xdr:spPr>
        <a:xfrm>
          <a:off x="14020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151384</xdr:rowOff>
    </xdr:from>
    <xdr:to>
      <xdr:col>19</xdr:col>
      <xdr:colOff>533400</xdr:colOff>
      <xdr:row>20</xdr:row>
      <xdr:rowOff>81534</xdr:rowOff>
    </xdr:to>
    <xdr:sp macro="" textlink="">
      <xdr:nvSpPr>
        <xdr:cNvPr id="464" name="円/楕円 463"/>
        <xdr:cNvSpPr/>
      </xdr:nvSpPr>
      <xdr:spPr>
        <a:xfrm>
          <a:off x="13462000" y="34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66311</xdr:rowOff>
    </xdr:from>
    <xdr:ext cx="762000" cy="259045"/>
    <xdr:sp macro="" textlink="">
      <xdr:nvSpPr>
        <xdr:cNvPr id="465" name="テキスト ボックス 464"/>
        <xdr:cNvSpPr txBox="1"/>
      </xdr:nvSpPr>
      <xdr:spPr>
        <a:xfrm>
          <a:off x="13131800" y="34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人件費に係る経常収支比率は、前年度より</a:t>
          </a:r>
          <a:r>
            <a:rPr kumimoji="1" lang="en-US" altLang="ja-JP" sz="1000">
              <a:latin typeface="ＭＳ Ｐゴシック"/>
            </a:rPr>
            <a:t>2.0pt</a:t>
          </a:r>
          <a:r>
            <a:rPr kumimoji="1" lang="ja-JP" altLang="en-US" sz="1000">
              <a:latin typeface="ＭＳ Ｐゴシック"/>
            </a:rPr>
            <a:t>改善されており、類似団体平均値より低い指標となっている。</a:t>
          </a:r>
          <a:endParaRPr kumimoji="1" lang="en-US" altLang="ja-JP" sz="1000">
            <a:latin typeface="ＭＳ Ｐゴシック"/>
          </a:endParaRPr>
        </a:p>
        <a:p>
          <a:r>
            <a:rPr kumimoji="1" lang="ja-JP" altLang="en-US" sz="1000">
              <a:latin typeface="ＭＳ Ｐゴシック"/>
            </a:rPr>
            <a:t>　しかしながら、本町は公債費の割合が高いことから、他費目が総じて抑えられているともとらえることができる。</a:t>
          </a:r>
          <a:endParaRPr kumimoji="1" lang="en-US" altLang="ja-JP" sz="1000">
            <a:latin typeface="ＭＳ Ｐゴシック"/>
          </a:endParaRPr>
        </a:p>
        <a:p>
          <a:r>
            <a:rPr kumimoji="1" lang="ja-JP" altLang="en-US" sz="1000">
              <a:latin typeface="ＭＳ Ｐゴシック"/>
            </a:rPr>
            <a:t>　庁舎建設及びそれに伴う組織再編を人件費削減の起爆剤とし、適正な定数管理に努めていきたい。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149860</xdr:rowOff>
    </xdr:to>
    <xdr:cxnSp macro="">
      <xdr:nvCxnSpPr>
        <xdr:cNvPr id="64" name="直線コネクタ 63"/>
        <xdr:cNvCxnSpPr/>
      </xdr:nvCxnSpPr>
      <xdr:spPr>
        <a:xfrm flipV="1">
          <a:off x="3987800" y="6230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108712</xdr:rowOff>
    </xdr:from>
    <xdr:to>
      <xdr:col>5</xdr:col>
      <xdr:colOff>549275</xdr:colOff>
      <xdr:row>36</xdr:row>
      <xdr:rowOff>149860</xdr:rowOff>
    </xdr:to>
    <xdr:cxnSp macro="">
      <xdr:nvCxnSpPr>
        <xdr:cNvPr id="67" name="直線コネクタ 66"/>
        <xdr:cNvCxnSpPr/>
      </xdr:nvCxnSpPr>
      <xdr:spPr>
        <a:xfrm>
          <a:off x="3098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108712</xdr:rowOff>
    </xdr:from>
    <xdr:to>
      <xdr:col>4</xdr:col>
      <xdr:colOff>346075</xdr:colOff>
      <xdr:row>36</xdr:row>
      <xdr:rowOff>145288</xdr:rowOff>
    </xdr:to>
    <xdr:cxnSp macro="">
      <xdr:nvCxnSpPr>
        <xdr:cNvPr id="70" name="直線コネクタ 69"/>
        <xdr:cNvCxnSpPr/>
      </xdr:nvCxnSpPr>
      <xdr:spPr>
        <a:xfrm flipV="1">
          <a:off x="2209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145288</xdr:rowOff>
    </xdr:from>
    <xdr:to>
      <xdr:col>3</xdr:col>
      <xdr:colOff>142875</xdr:colOff>
      <xdr:row>37</xdr:row>
      <xdr:rowOff>46990</xdr:rowOff>
    </xdr:to>
    <xdr:cxnSp macro="">
      <xdr:nvCxnSpPr>
        <xdr:cNvPr id="73" name="直線コネクタ 72"/>
        <xdr:cNvCxnSpPr/>
      </xdr:nvCxnSpPr>
      <xdr:spPr>
        <a:xfrm flipV="1">
          <a:off x="1320800" y="6317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3" name="円/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5" name="円/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57912</xdr:rowOff>
    </xdr:from>
    <xdr:to>
      <xdr:col>4</xdr:col>
      <xdr:colOff>396875</xdr:colOff>
      <xdr:row>36</xdr:row>
      <xdr:rowOff>159512</xdr:rowOff>
    </xdr:to>
    <xdr:sp macro="" textlink="">
      <xdr:nvSpPr>
        <xdr:cNvPr id="87" name="円/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94488</xdr:rowOff>
    </xdr:from>
    <xdr:to>
      <xdr:col>3</xdr:col>
      <xdr:colOff>193675</xdr:colOff>
      <xdr:row>37</xdr:row>
      <xdr:rowOff>24638</xdr:rowOff>
    </xdr:to>
    <xdr:sp macro="" textlink="">
      <xdr:nvSpPr>
        <xdr:cNvPr id="89" name="円/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34815</xdr:rowOff>
    </xdr:from>
    <xdr:ext cx="762000" cy="259045"/>
    <xdr:sp macro="" textlink="">
      <xdr:nvSpPr>
        <xdr:cNvPr id="90" name="テキスト ボックス 89"/>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1" name="円/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92" name="テキスト ボックス 91"/>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前年度より</a:t>
          </a:r>
          <a:r>
            <a:rPr kumimoji="1" lang="en-US" altLang="ja-JP" sz="900">
              <a:latin typeface="ＭＳ Ｐゴシック"/>
            </a:rPr>
            <a:t>0.2pt</a:t>
          </a:r>
          <a:r>
            <a:rPr kumimoji="1" lang="ja-JP" altLang="en-US" sz="900">
              <a:latin typeface="ＭＳ Ｐゴシック"/>
            </a:rPr>
            <a:t>改善したものの、類似団体平均及び県内平均を大きく上回っている。</a:t>
          </a:r>
          <a:endParaRPr kumimoji="1" lang="en-US" altLang="ja-JP" sz="900">
            <a:latin typeface="ＭＳ Ｐゴシック"/>
          </a:endParaRPr>
        </a:p>
        <a:p>
          <a:r>
            <a:rPr kumimoji="1" lang="ja-JP" altLang="en-US" sz="900">
              <a:latin typeface="ＭＳ Ｐゴシック"/>
            </a:rPr>
            <a:t>　大きな要因は</a:t>
          </a:r>
          <a:r>
            <a:rPr kumimoji="1" lang="en-US" altLang="ja-JP" sz="900">
              <a:latin typeface="ＭＳ Ｐゴシック"/>
            </a:rPr>
            <a:t>3</a:t>
          </a:r>
          <a:r>
            <a:rPr kumimoji="1" lang="ja-JP" altLang="en-US" sz="900">
              <a:latin typeface="ＭＳ Ｐゴシック"/>
            </a:rPr>
            <a:t>つ考えられる。</a:t>
          </a:r>
          <a:endParaRPr kumimoji="1" lang="en-US" altLang="ja-JP" sz="900">
            <a:latin typeface="ＭＳ Ｐゴシック"/>
          </a:endParaRPr>
        </a:p>
        <a:p>
          <a:r>
            <a:rPr kumimoji="1" lang="ja-JP" altLang="en-US" sz="900">
              <a:latin typeface="ＭＳ Ｐゴシック"/>
            </a:rPr>
            <a:t>　本庁舎のほか</a:t>
          </a:r>
          <a:r>
            <a:rPr kumimoji="1" lang="en-US" altLang="ja-JP" sz="900">
              <a:latin typeface="ＭＳ Ｐゴシック"/>
            </a:rPr>
            <a:t>3</a:t>
          </a:r>
          <a:r>
            <a:rPr kumimoji="1" lang="ja-JP" altLang="en-US" sz="900">
              <a:latin typeface="ＭＳ Ｐゴシック"/>
            </a:rPr>
            <a:t>支所・</a:t>
          </a:r>
          <a:r>
            <a:rPr kumimoji="1" lang="en-US" altLang="ja-JP" sz="900">
              <a:latin typeface="ＭＳ Ｐゴシック"/>
            </a:rPr>
            <a:t>3</a:t>
          </a:r>
          <a:r>
            <a:rPr kumimoji="1" lang="ja-JP" altLang="en-US" sz="900">
              <a:latin typeface="ＭＳ Ｐゴシック"/>
            </a:rPr>
            <a:t>出張所抱えていることによる施設維持管理経費が大きいことである。次に、稼働して十数年経過するごみ処理施設の維持管理経費に莫大な費用がかかっていること。離島でありながら、リサイクルを謳っていることにより、島外搬出費用を含めた</a:t>
          </a:r>
        </a:p>
        <a:p>
          <a:r>
            <a:rPr kumimoji="1" lang="ja-JP" altLang="en-US" sz="900">
              <a:latin typeface="ＭＳ Ｐゴシック"/>
            </a:rPr>
            <a:t>リサイクル費用が膨大であること。</a:t>
          </a:r>
          <a:r>
            <a:rPr kumimoji="1" lang="en-US" altLang="ja-JP" sz="900">
              <a:latin typeface="ＭＳ Ｐゴシック"/>
            </a:rPr>
            <a:t>3</a:t>
          </a:r>
          <a:r>
            <a:rPr kumimoji="1" lang="ja-JP" altLang="en-US" sz="900">
              <a:latin typeface="ＭＳ Ｐゴシック"/>
            </a:rPr>
            <a:t>点目として、公共施設を多く保有しているため、指定管理者制度を導入しているが、離島という地域事情から競争によるコスト削減につながらないこと、等が挙げられる。</a:t>
          </a:r>
          <a:endParaRPr kumimoji="1" lang="en-US" altLang="ja-JP" sz="900">
            <a:latin typeface="ＭＳ Ｐゴシック"/>
          </a:endParaRPr>
        </a:p>
        <a:p>
          <a:r>
            <a:rPr kumimoji="1" lang="ja-JP" altLang="en-US" sz="900">
              <a:latin typeface="ＭＳ Ｐゴシック"/>
            </a:rPr>
            <a:t>　これまで、徹底した経常経費削減に取り組んできたが、既に限界に近い。今後は、公共施設総合管理計画のもとにした個別計画の検討により、施設の統廃合や、譲渡・売却等を行い、適正規模の施設管理に努めた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54610</xdr:rowOff>
    </xdr:from>
    <xdr:to>
      <xdr:col>24</xdr:col>
      <xdr:colOff>31750</xdr:colOff>
      <xdr:row>19</xdr:row>
      <xdr:rowOff>69850</xdr:rowOff>
    </xdr:to>
    <xdr:cxnSp macro="">
      <xdr:nvCxnSpPr>
        <xdr:cNvPr id="125" name="直線コネクタ 124"/>
        <xdr:cNvCxnSpPr/>
      </xdr:nvCxnSpPr>
      <xdr:spPr>
        <a:xfrm flipV="1">
          <a:off x="15671800" y="3312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81280</xdr:rowOff>
    </xdr:from>
    <xdr:to>
      <xdr:col>22</xdr:col>
      <xdr:colOff>565150</xdr:colOff>
      <xdr:row>19</xdr:row>
      <xdr:rowOff>69850</xdr:rowOff>
    </xdr:to>
    <xdr:cxnSp macro="">
      <xdr:nvCxnSpPr>
        <xdr:cNvPr id="128" name="直線コネクタ 127"/>
        <xdr:cNvCxnSpPr/>
      </xdr:nvCxnSpPr>
      <xdr:spPr>
        <a:xfrm>
          <a:off x="14782800" y="3167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73660</xdr:rowOff>
    </xdr:from>
    <xdr:to>
      <xdr:col>21</xdr:col>
      <xdr:colOff>361950</xdr:colOff>
      <xdr:row>18</xdr:row>
      <xdr:rowOff>81280</xdr:rowOff>
    </xdr:to>
    <xdr:cxnSp macro="">
      <xdr:nvCxnSpPr>
        <xdr:cNvPr id="131" name="直線コネクタ 130"/>
        <xdr:cNvCxnSpPr/>
      </xdr:nvCxnSpPr>
      <xdr:spPr>
        <a:xfrm>
          <a:off x="13893800" y="3159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100330</xdr:rowOff>
    </xdr:from>
    <xdr:to>
      <xdr:col>20</xdr:col>
      <xdr:colOff>158750</xdr:colOff>
      <xdr:row>18</xdr:row>
      <xdr:rowOff>73660</xdr:rowOff>
    </xdr:to>
    <xdr:cxnSp macro="">
      <xdr:nvCxnSpPr>
        <xdr:cNvPr id="134" name="直線コネクタ 133"/>
        <xdr:cNvCxnSpPr/>
      </xdr:nvCxnSpPr>
      <xdr:spPr>
        <a:xfrm>
          <a:off x="13004800" y="3014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3810</xdr:rowOff>
    </xdr:from>
    <xdr:to>
      <xdr:col>24</xdr:col>
      <xdr:colOff>82550</xdr:colOff>
      <xdr:row>19</xdr:row>
      <xdr:rowOff>105410</xdr:rowOff>
    </xdr:to>
    <xdr:sp macro="" textlink="">
      <xdr:nvSpPr>
        <xdr:cNvPr id="144" name="円/楕円 143"/>
        <xdr:cNvSpPr/>
      </xdr:nvSpPr>
      <xdr:spPr>
        <a:xfrm>
          <a:off x="164592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147337</xdr:rowOff>
    </xdr:from>
    <xdr:ext cx="762000" cy="259045"/>
    <xdr:sp macro="" textlink="">
      <xdr:nvSpPr>
        <xdr:cNvPr id="145" name="物件費該当値テキスト"/>
        <xdr:cNvSpPr txBox="1"/>
      </xdr:nvSpPr>
      <xdr:spPr>
        <a:xfrm>
          <a:off x="165989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19050</xdr:rowOff>
    </xdr:from>
    <xdr:to>
      <xdr:col>22</xdr:col>
      <xdr:colOff>615950</xdr:colOff>
      <xdr:row>19</xdr:row>
      <xdr:rowOff>120650</xdr:rowOff>
    </xdr:to>
    <xdr:sp macro="" textlink="">
      <xdr:nvSpPr>
        <xdr:cNvPr id="146" name="円/楕円 145"/>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105427</xdr:rowOff>
    </xdr:from>
    <xdr:ext cx="736600" cy="259045"/>
    <xdr:sp macro="" textlink="">
      <xdr:nvSpPr>
        <xdr:cNvPr id="147" name="テキスト ボックス 146"/>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30480</xdr:rowOff>
    </xdr:from>
    <xdr:to>
      <xdr:col>21</xdr:col>
      <xdr:colOff>412750</xdr:colOff>
      <xdr:row>18</xdr:row>
      <xdr:rowOff>132080</xdr:rowOff>
    </xdr:to>
    <xdr:sp macro="" textlink="">
      <xdr:nvSpPr>
        <xdr:cNvPr id="148" name="円/楕円 147"/>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116857</xdr:rowOff>
    </xdr:from>
    <xdr:ext cx="762000" cy="259045"/>
    <xdr:sp macro="" textlink="">
      <xdr:nvSpPr>
        <xdr:cNvPr id="149" name="テキスト ボックス 148"/>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22860</xdr:rowOff>
    </xdr:from>
    <xdr:to>
      <xdr:col>20</xdr:col>
      <xdr:colOff>209550</xdr:colOff>
      <xdr:row>18</xdr:row>
      <xdr:rowOff>124460</xdr:rowOff>
    </xdr:to>
    <xdr:sp macro="" textlink="">
      <xdr:nvSpPr>
        <xdr:cNvPr id="150" name="円/楕円 149"/>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109237</xdr:rowOff>
    </xdr:from>
    <xdr:ext cx="762000" cy="259045"/>
    <xdr:sp macro="" textlink="">
      <xdr:nvSpPr>
        <xdr:cNvPr id="151" name="テキスト ボックス 150"/>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49530</xdr:rowOff>
    </xdr:from>
    <xdr:to>
      <xdr:col>19</xdr:col>
      <xdr:colOff>6350</xdr:colOff>
      <xdr:row>17</xdr:row>
      <xdr:rowOff>151130</xdr:rowOff>
    </xdr:to>
    <xdr:sp macro="" textlink="">
      <xdr:nvSpPr>
        <xdr:cNvPr id="152" name="円/楕円 151"/>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135907</xdr:rowOff>
    </xdr:from>
    <xdr:ext cx="762000" cy="259045"/>
    <xdr:sp macro="" textlink="">
      <xdr:nvSpPr>
        <xdr:cNvPr id="153" name="テキスト ボックス 152"/>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前年度数値より</a:t>
          </a:r>
          <a:r>
            <a:rPr kumimoji="1" lang="en-US" altLang="ja-JP" sz="1000">
              <a:latin typeface="ＭＳ Ｐゴシック"/>
            </a:rPr>
            <a:t>0.3pt</a:t>
          </a:r>
          <a:r>
            <a:rPr kumimoji="1" lang="ja-JP" altLang="en-US" sz="1000">
              <a:latin typeface="ＭＳ Ｐゴシック"/>
            </a:rPr>
            <a:t>悪化したが、子ども子育て支援法施行による認定こども園等への措置費の増加及び自立支援給付の増加による影響が大きい。</a:t>
          </a:r>
          <a:endParaRPr kumimoji="1" lang="en-US" altLang="ja-JP" sz="1000">
            <a:latin typeface="ＭＳ Ｐゴシック"/>
          </a:endParaRPr>
        </a:p>
        <a:p>
          <a:r>
            <a:rPr kumimoji="1" lang="ja-JP" altLang="en-US" sz="1000">
              <a:latin typeface="ＭＳ Ｐゴシック"/>
            </a:rPr>
            <a:t>　類似団体平均値を下回っているが、本町は公債費の割合が高いことから、総じて抑えられている状況にある。</a:t>
          </a:r>
          <a:endParaRPr kumimoji="1" lang="en-US" altLang="ja-JP" sz="1000">
            <a:latin typeface="ＭＳ Ｐゴシック"/>
          </a:endParaRPr>
        </a:p>
        <a:p>
          <a:r>
            <a:rPr kumimoji="1" lang="ja-JP" altLang="en-US" sz="1000">
              <a:latin typeface="ＭＳ Ｐゴシック"/>
            </a:rPr>
            <a:t>　全国的にも増加し続ける扶助費が財政圧迫を招かないよう、単独扶助制度の見直し等を行い、適正な社会保障サービスを提供したい。</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107950</xdr:rowOff>
    </xdr:to>
    <xdr:cxnSp macro="">
      <xdr:nvCxnSpPr>
        <xdr:cNvPr id="186" name="直線コネクタ 185"/>
        <xdr:cNvCxnSpPr/>
      </xdr:nvCxnSpPr>
      <xdr:spPr>
        <a:xfrm>
          <a:off x="3987800" y="948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127000</xdr:rowOff>
    </xdr:to>
    <xdr:cxnSp macro="">
      <xdr:nvCxnSpPr>
        <xdr:cNvPr id="189" name="直線コネクタ 188"/>
        <xdr:cNvCxnSpPr/>
      </xdr:nvCxnSpPr>
      <xdr:spPr>
        <a:xfrm flipV="1">
          <a:off x="3098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55</xdr:row>
      <xdr:rowOff>127000</xdr:rowOff>
    </xdr:to>
    <xdr:cxnSp macro="">
      <xdr:nvCxnSpPr>
        <xdr:cNvPr id="192" name="直線コネクタ 191"/>
        <xdr:cNvCxnSpPr/>
      </xdr:nvCxnSpPr>
      <xdr:spPr>
        <a:xfrm>
          <a:off x="2209800" y="9366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107950</xdr:rowOff>
    </xdr:to>
    <xdr:cxnSp macro="">
      <xdr:nvCxnSpPr>
        <xdr:cNvPr id="195" name="直線コネクタ 194"/>
        <xdr:cNvCxnSpPr/>
      </xdr:nvCxnSpPr>
      <xdr:spPr>
        <a:xfrm>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5" name="円/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7" name="円/楕円 206"/>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08" name="テキスト ボックス 207"/>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76200</xdr:rowOff>
    </xdr:from>
    <xdr:to>
      <xdr:col>4</xdr:col>
      <xdr:colOff>396875</xdr:colOff>
      <xdr:row>56</xdr:row>
      <xdr:rowOff>6350</xdr:rowOff>
    </xdr:to>
    <xdr:sp macro="" textlink="">
      <xdr:nvSpPr>
        <xdr:cNvPr id="209" name="円/楕円 208"/>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16527</xdr:rowOff>
    </xdr:from>
    <xdr:ext cx="762000" cy="259045"/>
    <xdr:sp macro="" textlink="">
      <xdr:nvSpPr>
        <xdr:cNvPr id="210" name="テキスト ボックス 209"/>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1" name="円/楕円 210"/>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2" name="テキスト ボックス 211"/>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3" name="円/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4" name="テキスト ボックス 21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前年度より</a:t>
          </a:r>
          <a:r>
            <a:rPr kumimoji="1" lang="en-US" altLang="ja-JP" sz="1000">
              <a:latin typeface="ＭＳ Ｐゴシック"/>
            </a:rPr>
            <a:t>0.5pt</a:t>
          </a:r>
          <a:r>
            <a:rPr kumimoji="1" lang="ja-JP" altLang="en-US" sz="1000">
              <a:latin typeface="ＭＳ Ｐゴシック"/>
            </a:rPr>
            <a:t>改善しているが、ここに含まれる経費は繰出金が主である。</a:t>
          </a:r>
          <a:endParaRPr kumimoji="1" lang="en-US" altLang="ja-JP" sz="1000">
            <a:latin typeface="ＭＳ Ｐゴシック"/>
          </a:endParaRPr>
        </a:p>
        <a:p>
          <a:r>
            <a:rPr kumimoji="1" lang="ja-JP" altLang="en-US" sz="1000">
              <a:latin typeface="ＭＳ Ｐゴシック"/>
            </a:rPr>
            <a:t>　本町の特別会計運営は、総じて独立採算とは程遠い経営となっているため、一般会計繰入金に頼ったものとなっていることが要因である。</a:t>
          </a:r>
          <a:endParaRPr kumimoji="1" lang="en-US" altLang="ja-JP" sz="1000">
            <a:latin typeface="ＭＳ Ｐゴシック"/>
          </a:endParaRPr>
        </a:p>
        <a:p>
          <a:r>
            <a:rPr kumimoji="1" lang="ja-JP" altLang="en-US" sz="1000">
              <a:latin typeface="ＭＳ Ｐゴシック"/>
            </a:rPr>
            <a:t>　特に簡易水道、国民健康保険は、水道料・国保税ともに、適正負担をしているとは言い難く、使用料等の適正化が今後の大きな課題である。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xdr:rowOff>
    </xdr:from>
    <xdr:to>
      <xdr:col>24</xdr:col>
      <xdr:colOff>31750</xdr:colOff>
      <xdr:row>56</xdr:row>
      <xdr:rowOff>26416</xdr:rowOff>
    </xdr:to>
    <xdr:cxnSp macro="">
      <xdr:nvCxnSpPr>
        <xdr:cNvPr id="244" name="直線コネクタ 243"/>
        <xdr:cNvCxnSpPr/>
      </xdr:nvCxnSpPr>
      <xdr:spPr>
        <a:xfrm flipV="1">
          <a:off x="15671800" y="96047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161290</xdr:rowOff>
    </xdr:from>
    <xdr:to>
      <xdr:col>22</xdr:col>
      <xdr:colOff>565150</xdr:colOff>
      <xdr:row>56</xdr:row>
      <xdr:rowOff>26416</xdr:rowOff>
    </xdr:to>
    <xdr:cxnSp macro="">
      <xdr:nvCxnSpPr>
        <xdr:cNvPr id="247" name="直線コネクタ 246"/>
        <xdr:cNvCxnSpPr/>
      </xdr:nvCxnSpPr>
      <xdr:spPr>
        <a:xfrm>
          <a:off x="14782800" y="9591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147574</xdr:rowOff>
    </xdr:from>
    <xdr:to>
      <xdr:col>21</xdr:col>
      <xdr:colOff>361950</xdr:colOff>
      <xdr:row>55</xdr:row>
      <xdr:rowOff>161290</xdr:rowOff>
    </xdr:to>
    <xdr:cxnSp macro="">
      <xdr:nvCxnSpPr>
        <xdr:cNvPr id="250" name="直線コネクタ 249"/>
        <xdr:cNvCxnSpPr/>
      </xdr:nvCxnSpPr>
      <xdr:spPr>
        <a:xfrm>
          <a:off x="13893800" y="9577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147574</xdr:rowOff>
    </xdr:from>
    <xdr:to>
      <xdr:col>20</xdr:col>
      <xdr:colOff>158750</xdr:colOff>
      <xdr:row>56</xdr:row>
      <xdr:rowOff>35560</xdr:rowOff>
    </xdr:to>
    <xdr:cxnSp macro="">
      <xdr:nvCxnSpPr>
        <xdr:cNvPr id="253" name="直線コネクタ 252"/>
        <xdr:cNvCxnSpPr/>
      </xdr:nvCxnSpPr>
      <xdr:spPr>
        <a:xfrm flipV="1">
          <a:off x="13004800" y="9577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124206</xdr:rowOff>
    </xdr:from>
    <xdr:to>
      <xdr:col>24</xdr:col>
      <xdr:colOff>82550</xdr:colOff>
      <xdr:row>56</xdr:row>
      <xdr:rowOff>54356</xdr:rowOff>
    </xdr:to>
    <xdr:sp macro="" textlink="">
      <xdr:nvSpPr>
        <xdr:cNvPr id="263" name="円/楕円 262"/>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140733</xdr:rowOff>
    </xdr:from>
    <xdr:ext cx="762000" cy="259045"/>
    <xdr:sp macro="" textlink="">
      <xdr:nvSpPr>
        <xdr:cNvPr id="264"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147066</xdr:rowOff>
    </xdr:from>
    <xdr:to>
      <xdr:col>22</xdr:col>
      <xdr:colOff>615950</xdr:colOff>
      <xdr:row>56</xdr:row>
      <xdr:rowOff>77216</xdr:rowOff>
    </xdr:to>
    <xdr:sp macro="" textlink="">
      <xdr:nvSpPr>
        <xdr:cNvPr id="265" name="円/楕円 264"/>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87393</xdr:rowOff>
    </xdr:from>
    <xdr:ext cx="736600" cy="259045"/>
    <xdr:sp macro="" textlink="">
      <xdr:nvSpPr>
        <xdr:cNvPr id="266" name="テキスト ボックス 265"/>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67" name="円/楕円 266"/>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68" name="テキスト ボックス 267"/>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96774</xdr:rowOff>
    </xdr:from>
    <xdr:to>
      <xdr:col>20</xdr:col>
      <xdr:colOff>209550</xdr:colOff>
      <xdr:row>56</xdr:row>
      <xdr:rowOff>26924</xdr:rowOff>
    </xdr:to>
    <xdr:sp macro="" textlink="">
      <xdr:nvSpPr>
        <xdr:cNvPr id="269" name="円/楕円 268"/>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37101</xdr:rowOff>
    </xdr:from>
    <xdr:ext cx="762000" cy="259045"/>
    <xdr:sp macro="" textlink="">
      <xdr:nvSpPr>
        <xdr:cNvPr id="270" name="テキスト ボックス 269"/>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1" name="円/楕円 270"/>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2" name="テキスト ボックス 271"/>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前年度より</a:t>
          </a:r>
          <a:r>
            <a:rPr kumimoji="1" lang="en-US" altLang="ja-JP" sz="1000">
              <a:latin typeface="ＭＳ Ｐゴシック"/>
            </a:rPr>
            <a:t>1.2pt</a:t>
          </a:r>
          <a:r>
            <a:rPr kumimoji="1" lang="ja-JP" altLang="en-US" sz="1000">
              <a:latin typeface="ＭＳ Ｐゴシック"/>
            </a:rPr>
            <a:t>上回ったが、類似団体平均値よりも</a:t>
          </a:r>
          <a:r>
            <a:rPr kumimoji="1" lang="en-US" altLang="ja-JP" sz="1000">
              <a:latin typeface="ＭＳ Ｐゴシック"/>
            </a:rPr>
            <a:t>3.6pt</a:t>
          </a:r>
          <a:r>
            <a:rPr kumimoji="1" lang="ja-JP" altLang="en-US" sz="1000">
              <a:latin typeface="ＭＳ Ｐゴシック"/>
            </a:rPr>
            <a:t>下回っている。本町は、公債費の割合が高いことから、総じて低く抑えられている状況にある。</a:t>
          </a:r>
          <a:endParaRPr kumimoji="1" lang="en-US" altLang="ja-JP" sz="1000">
            <a:latin typeface="ＭＳ Ｐゴシック"/>
          </a:endParaRPr>
        </a:p>
        <a:p>
          <a:r>
            <a:rPr kumimoji="1" lang="ja-JP" altLang="en-US" sz="1000">
              <a:latin typeface="ＭＳ Ｐゴシック"/>
            </a:rPr>
            <a:t>　前年度を上回った主な要因は、子ども子育て支援法に係る認定こども園措置費のうち地方単独費用の追加である。</a:t>
          </a:r>
          <a:endParaRPr kumimoji="1" lang="en-US" altLang="ja-JP" sz="1000">
            <a:latin typeface="ＭＳ Ｐゴシック"/>
          </a:endParaRPr>
        </a:p>
        <a:p>
          <a:r>
            <a:rPr kumimoji="1" lang="ja-JP" altLang="en-US" sz="1000">
              <a:latin typeface="ＭＳ Ｐゴシック"/>
            </a:rPr>
            <a:t>　近年、各種団体への補助金見直しを実施しているが、今後も継続的に行い、健全な財政運営に努める。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44704</xdr:rowOff>
    </xdr:to>
    <xdr:cxnSp macro="">
      <xdr:nvCxnSpPr>
        <xdr:cNvPr id="302" name="直線コネクタ 301"/>
        <xdr:cNvCxnSpPr/>
      </xdr:nvCxnSpPr>
      <xdr:spPr>
        <a:xfrm>
          <a:off x="15671800" y="61620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161290</xdr:rowOff>
    </xdr:from>
    <xdr:to>
      <xdr:col>22</xdr:col>
      <xdr:colOff>565150</xdr:colOff>
      <xdr:row>36</xdr:row>
      <xdr:rowOff>8128</xdr:rowOff>
    </xdr:to>
    <xdr:cxnSp macro="">
      <xdr:nvCxnSpPr>
        <xdr:cNvPr id="305" name="直線コネクタ 304"/>
        <xdr:cNvCxnSpPr/>
      </xdr:nvCxnSpPr>
      <xdr:spPr>
        <a:xfrm flipV="1">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xdr:rowOff>
    </xdr:from>
    <xdr:to>
      <xdr:col>21</xdr:col>
      <xdr:colOff>361950</xdr:colOff>
      <xdr:row>36</xdr:row>
      <xdr:rowOff>40132</xdr:rowOff>
    </xdr:to>
    <xdr:cxnSp macro="">
      <xdr:nvCxnSpPr>
        <xdr:cNvPr id="308" name="直線コネクタ 307"/>
        <xdr:cNvCxnSpPr/>
      </xdr:nvCxnSpPr>
      <xdr:spPr>
        <a:xfrm flipV="1">
          <a:off x="13893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156718</xdr:rowOff>
    </xdr:from>
    <xdr:to>
      <xdr:col>20</xdr:col>
      <xdr:colOff>158750</xdr:colOff>
      <xdr:row>36</xdr:row>
      <xdr:rowOff>40132</xdr:rowOff>
    </xdr:to>
    <xdr:cxnSp macro="">
      <xdr:nvCxnSpPr>
        <xdr:cNvPr id="311" name="直線コネクタ 310"/>
        <xdr:cNvCxnSpPr/>
      </xdr:nvCxnSpPr>
      <xdr:spPr>
        <a:xfrm>
          <a:off x="13004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165354</xdr:rowOff>
    </xdr:from>
    <xdr:to>
      <xdr:col>24</xdr:col>
      <xdr:colOff>82550</xdr:colOff>
      <xdr:row>36</xdr:row>
      <xdr:rowOff>95504</xdr:rowOff>
    </xdr:to>
    <xdr:sp macro="" textlink="">
      <xdr:nvSpPr>
        <xdr:cNvPr id="321" name="円/楕円 320"/>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10431</xdr:rowOff>
    </xdr:from>
    <xdr:ext cx="762000" cy="259045"/>
    <xdr:sp macro="" textlink="">
      <xdr:nvSpPr>
        <xdr:cNvPr id="322"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110490</xdr:rowOff>
    </xdr:from>
    <xdr:to>
      <xdr:col>22</xdr:col>
      <xdr:colOff>615950</xdr:colOff>
      <xdr:row>36</xdr:row>
      <xdr:rowOff>40640</xdr:rowOff>
    </xdr:to>
    <xdr:sp macro="" textlink="">
      <xdr:nvSpPr>
        <xdr:cNvPr id="323" name="円/楕円 322"/>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50817</xdr:rowOff>
    </xdr:from>
    <xdr:ext cx="736600" cy="259045"/>
    <xdr:sp macro="" textlink="">
      <xdr:nvSpPr>
        <xdr:cNvPr id="324" name="テキスト ボックス 323"/>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5" name="円/楕円 324"/>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6" name="テキスト ボックス 325"/>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160782</xdr:rowOff>
    </xdr:from>
    <xdr:to>
      <xdr:col>20</xdr:col>
      <xdr:colOff>209550</xdr:colOff>
      <xdr:row>36</xdr:row>
      <xdr:rowOff>90932</xdr:rowOff>
    </xdr:to>
    <xdr:sp macro="" textlink="">
      <xdr:nvSpPr>
        <xdr:cNvPr id="327" name="円/楕円 326"/>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101109</xdr:rowOff>
    </xdr:from>
    <xdr:ext cx="762000" cy="259045"/>
    <xdr:sp macro="" textlink="">
      <xdr:nvSpPr>
        <xdr:cNvPr id="328" name="テキスト ボックス 327"/>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29" name="円/楕円 328"/>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0" name="テキスト ボックス 329"/>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合併旧町及び広域連合の債務を継承したことから公債費は高い水準を推移している。</a:t>
          </a:r>
          <a:endParaRPr kumimoji="1" lang="en-US" altLang="ja-JP" sz="1000">
            <a:latin typeface="ＭＳ Ｐゴシック"/>
          </a:endParaRPr>
        </a:p>
        <a:p>
          <a:r>
            <a:rPr kumimoji="1" lang="ja-JP" altLang="en-US" sz="1000">
              <a:latin typeface="ＭＳ Ｐゴシック"/>
            </a:rPr>
            <a:t>　公債費のピークは平成</a:t>
          </a:r>
          <a:r>
            <a:rPr kumimoji="1" lang="en-US" altLang="ja-JP" sz="1000">
              <a:latin typeface="ＭＳ Ｐゴシック"/>
            </a:rPr>
            <a:t>20</a:t>
          </a:r>
          <a:r>
            <a:rPr kumimoji="1" lang="ja-JP" altLang="en-US" sz="1000">
              <a:latin typeface="ＭＳ Ｐゴシック"/>
            </a:rPr>
            <a:t>年度であったが、平成</a:t>
          </a:r>
          <a:r>
            <a:rPr kumimoji="1" lang="en-US" altLang="ja-JP" sz="1000">
              <a:latin typeface="ＭＳ Ｐゴシック"/>
            </a:rPr>
            <a:t>22</a:t>
          </a:r>
          <a:r>
            <a:rPr kumimoji="1" lang="ja-JP" altLang="en-US" sz="1000">
              <a:latin typeface="ＭＳ Ｐゴシック"/>
            </a:rPr>
            <a:t>年度に実質公債費比率が</a:t>
          </a:r>
          <a:r>
            <a:rPr kumimoji="1" lang="en-US" altLang="ja-JP" sz="1000">
              <a:latin typeface="ＭＳ Ｐゴシック"/>
            </a:rPr>
            <a:t>18</a:t>
          </a:r>
          <a:r>
            <a:rPr kumimoji="1" lang="ja-JP" altLang="en-US" sz="1000">
              <a:latin typeface="ＭＳ Ｐゴシック"/>
            </a:rPr>
            <a:t>％を上回り、公債費負担適正化計画を策定し、新規地方債発行の抑制等により、その後の公債費削減に取り組んできた。</a:t>
          </a:r>
          <a:endParaRPr kumimoji="1" lang="en-US" altLang="ja-JP" sz="1000">
            <a:latin typeface="ＭＳ Ｐゴシック"/>
          </a:endParaRPr>
        </a:p>
        <a:p>
          <a:r>
            <a:rPr kumimoji="1" lang="ja-JP" altLang="en-US" sz="1000">
              <a:latin typeface="ＭＳ Ｐゴシック"/>
            </a:rPr>
            <a:t>　年々減少してきているが、類似団体及び県内でも高い水準に位置していることからも、今後も事業計画の見直し等必要ではあるが、庁舎建設や小学校建替えなど、地方債に頼る大型事業が控えている。財政計画を綿密に立て、財政運営の健全化に努めていきたい。</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21844</xdr:rowOff>
    </xdr:from>
    <xdr:to>
      <xdr:col>7</xdr:col>
      <xdr:colOff>15875</xdr:colOff>
      <xdr:row>80</xdr:row>
      <xdr:rowOff>117856</xdr:rowOff>
    </xdr:to>
    <xdr:cxnSp macro="">
      <xdr:nvCxnSpPr>
        <xdr:cNvPr id="360" name="直線コネクタ 359"/>
        <xdr:cNvCxnSpPr/>
      </xdr:nvCxnSpPr>
      <xdr:spPr>
        <a:xfrm flipV="1">
          <a:off x="3987800" y="137378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117856</xdr:rowOff>
    </xdr:from>
    <xdr:to>
      <xdr:col>5</xdr:col>
      <xdr:colOff>549275</xdr:colOff>
      <xdr:row>80</xdr:row>
      <xdr:rowOff>154432</xdr:rowOff>
    </xdr:to>
    <xdr:cxnSp macro="">
      <xdr:nvCxnSpPr>
        <xdr:cNvPr id="363" name="直線コネクタ 362"/>
        <xdr:cNvCxnSpPr/>
      </xdr:nvCxnSpPr>
      <xdr:spPr>
        <a:xfrm flipV="1">
          <a:off x="3098800" y="138338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65" name="テキスト ボックス 364"/>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154432</xdr:rowOff>
    </xdr:from>
    <xdr:to>
      <xdr:col>4</xdr:col>
      <xdr:colOff>346075</xdr:colOff>
      <xdr:row>81</xdr:row>
      <xdr:rowOff>65278</xdr:rowOff>
    </xdr:to>
    <xdr:cxnSp macro="">
      <xdr:nvCxnSpPr>
        <xdr:cNvPr id="366" name="直線コネクタ 365"/>
        <xdr:cNvCxnSpPr/>
      </xdr:nvCxnSpPr>
      <xdr:spPr>
        <a:xfrm flipV="1">
          <a:off x="2209800" y="13870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68" name="テキスト ボックス 367"/>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65278</xdr:rowOff>
    </xdr:from>
    <xdr:to>
      <xdr:col>3</xdr:col>
      <xdr:colOff>142875</xdr:colOff>
      <xdr:row>81</xdr:row>
      <xdr:rowOff>92711</xdr:rowOff>
    </xdr:to>
    <xdr:cxnSp macro="">
      <xdr:nvCxnSpPr>
        <xdr:cNvPr id="369" name="直線コネクタ 368"/>
        <xdr:cNvCxnSpPr/>
      </xdr:nvCxnSpPr>
      <xdr:spPr>
        <a:xfrm flipV="1">
          <a:off x="1320800" y="139527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1" name="テキスト ボックス 370"/>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142494</xdr:rowOff>
    </xdr:from>
    <xdr:to>
      <xdr:col>7</xdr:col>
      <xdr:colOff>66675</xdr:colOff>
      <xdr:row>80</xdr:row>
      <xdr:rowOff>72644</xdr:rowOff>
    </xdr:to>
    <xdr:sp macro="" textlink="">
      <xdr:nvSpPr>
        <xdr:cNvPr id="379" name="円/楕円 378"/>
        <xdr:cNvSpPr/>
      </xdr:nvSpPr>
      <xdr:spPr>
        <a:xfrm>
          <a:off x="4775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114571</xdr:rowOff>
    </xdr:from>
    <xdr:ext cx="762000" cy="259045"/>
    <xdr:sp macro="" textlink="">
      <xdr:nvSpPr>
        <xdr:cNvPr id="380" name="公債費該当値テキスト"/>
        <xdr:cNvSpPr txBox="1"/>
      </xdr:nvSpPr>
      <xdr:spPr>
        <a:xfrm>
          <a:off x="4914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67056</xdr:rowOff>
    </xdr:from>
    <xdr:to>
      <xdr:col>5</xdr:col>
      <xdr:colOff>600075</xdr:colOff>
      <xdr:row>80</xdr:row>
      <xdr:rowOff>168656</xdr:rowOff>
    </xdr:to>
    <xdr:sp macro="" textlink="">
      <xdr:nvSpPr>
        <xdr:cNvPr id="381" name="円/楕円 380"/>
        <xdr:cNvSpPr/>
      </xdr:nvSpPr>
      <xdr:spPr>
        <a:xfrm>
          <a:off x="3937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153433</xdr:rowOff>
    </xdr:from>
    <xdr:ext cx="736600" cy="259045"/>
    <xdr:sp macro="" textlink="">
      <xdr:nvSpPr>
        <xdr:cNvPr id="382" name="テキスト ボックス 381"/>
        <xdr:cNvSpPr txBox="1"/>
      </xdr:nvSpPr>
      <xdr:spPr>
        <a:xfrm>
          <a:off x="3606800" y="1386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103632</xdr:rowOff>
    </xdr:from>
    <xdr:to>
      <xdr:col>4</xdr:col>
      <xdr:colOff>396875</xdr:colOff>
      <xdr:row>81</xdr:row>
      <xdr:rowOff>33782</xdr:rowOff>
    </xdr:to>
    <xdr:sp macro="" textlink="">
      <xdr:nvSpPr>
        <xdr:cNvPr id="383" name="円/楕円 382"/>
        <xdr:cNvSpPr/>
      </xdr:nvSpPr>
      <xdr:spPr>
        <a:xfrm>
          <a:off x="3048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18559</xdr:rowOff>
    </xdr:from>
    <xdr:ext cx="762000" cy="259045"/>
    <xdr:sp macro="" textlink="">
      <xdr:nvSpPr>
        <xdr:cNvPr id="384" name="テキスト ボックス 383"/>
        <xdr:cNvSpPr txBox="1"/>
      </xdr:nvSpPr>
      <xdr:spPr>
        <a:xfrm>
          <a:off x="2717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14478</xdr:rowOff>
    </xdr:from>
    <xdr:to>
      <xdr:col>3</xdr:col>
      <xdr:colOff>193675</xdr:colOff>
      <xdr:row>81</xdr:row>
      <xdr:rowOff>116078</xdr:rowOff>
    </xdr:to>
    <xdr:sp macro="" textlink="">
      <xdr:nvSpPr>
        <xdr:cNvPr id="385" name="円/楕円 384"/>
        <xdr:cNvSpPr/>
      </xdr:nvSpPr>
      <xdr:spPr>
        <a:xfrm>
          <a:off x="2159000" y="139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100855</xdr:rowOff>
    </xdr:from>
    <xdr:ext cx="762000" cy="259045"/>
    <xdr:sp macro="" textlink="">
      <xdr:nvSpPr>
        <xdr:cNvPr id="386" name="テキスト ボックス 385"/>
        <xdr:cNvSpPr txBox="1"/>
      </xdr:nvSpPr>
      <xdr:spPr>
        <a:xfrm>
          <a:off x="1828800" y="1398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41911</xdr:rowOff>
    </xdr:from>
    <xdr:to>
      <xdr:col>1</xdr:col>
      <xdr:colOff>676275</xdr:colOff>
      <xdr:row>81</xdr:row>
      <xdr:rowOff>143511</xdr:rowOff>
    </xdr:to>
    <xdr:sp macro="" textlink="">
      <xdr:nvSpPr>
        <xdr:cNvPr id="387" name="円/楕円 386"/>
        <xdr:cNvSpPr/>
      </xdr:nvSpPr>
      <xdr:spPr>
        <a:xfrm>
          <a:off x="1270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128288</xdr:rowOff>
    </xdr:from>
    <xdr:ext cx="762000" cy="259045"/>
    <xdr:sp macro="" textlink="">
      <xdr:nvSpPr>
        <xdr:cNvPr id="388" name="テキスト ボックス 387"/>
        <xdr:cNvSpPr txBox="1"/>
      </xdr:nvSpPr>
      <xdr:spPr>
        <a:xfrm>
          <a:off x="939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類似団体よりも</a:t>
          </a:r>
          <a:r>
            <a:rPr kumimoji="1" lang="en-US" altLang="ja-JP" sz="1000">
              <a:latin typeface="ＭＳ Ｐゴシック"/>
            </a:rPr>
            <a:t>5.2pt</a:t>
          </a:r>
          <a:r>
            <a:rPr kumimoji="1" lang="ja-JP" altLang="en-US" sz="1000">
              <a:latin typeface="ＭＳ Ｐゴシック"/>
            </a:rPr>
            <a:t>低い水準となっているが、本町においては、公債費の割合が突出しているためである。</a:t>
          </a:r>
          <a:endParaRPr kumimoji="1" lang="en-US" altLang="ja-JP" sz="1000">
            <a:latin typeface="ＭＳ Ｐゴシック"/>
          </a:endParaRPr>
        </a:p>
        <a:p>
          <a:r>
            <a:rPr kumimoji="1" lang="ja-JP" altLang="en-US" sz="1000">
              <a:latin typeface="ＭＳ Ｐゴシック"/>
            </a:rPr>
            <a:t>　健全な財政運営に向けては、経常収支比率の高い公債費、物件費を抑えていくことが、肝要である。長期的に公債費の水準を軽減させ、短期的には物件費を抑えていくなど、適正水準に向けた取組みを図りたい。</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76</xdr:row>
      <xdr:rowOff>104139</xdr:rowOff>
    </xdr:to>
    <xdr:cxnSp macro="">
      <xdr:nvCxnSpPr>
        <xdr:cNvPr id="421" name="直線コネクタ 420"/>
        <xdr:cNvCxnSpPr/>
      </xdr:nvCxnSpPr>
      <xdr:spPr>
        <a:xfrm flipV="1">
          <a:off x="15671800" y="130886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10177</xdr:rowOff>
    </xdr:from>
    <xdr:ext cx="762000" cy="259045"/>
    <xdr:sp macro="" textlink="">
      <xdr:nvSpPr>
        <xdr:cNvPr id="422"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104139</xdr:rowOff>
    </xdr:to>
    <xdr:cxnSp macro="">
      <xdr:nvCxnSpPr>
        <xdr:cNvPr id="424" name="直線コネクタ 423"/>
        <xdr:cNvCxnSpPr/>
      </xdr:nvCxnSpPr>
      <xdr:spPr>
        <a:xfrm>
          <a:off x="14782800" y="13020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26" name="テキスト ボックス 425"/>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161289</xdr:rowOff>
    </xdr:from>
    <xdr:to>
      <xdr:col>21</xdr:col>
      <xdr:colOff>361950</xdr:colOff>
      <xdr:row>75</xdr:row>
      <xdr:rowOff>165100</xdr:rowOff>
    </xdr:to>
    <xdr:cxnSp macro="">
      <xdr:nvCxnSpPr>
        <xdr:cNvPr id="427" name="直線コネクタ 426"/>
        <xdr:cNvCxnSpPr/>
      </xdr:nvCxnSpPr>
      <xdr:spPr>
        <a:xfrm flipV="1">
          <a:off x="13893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29" name="テキスト ボックス 428"/>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146050</xdr:rowOff>
    </xdr:from>
    <xdr:to>
      <xdr:col>20</xdr:col>
      <xdr:colOff>158750</xdr:colOff>
      <xdr:row>75</xdr:row>
      <xdr:rowOff>165100</xdr:rowOff>
    </xdr:to>
    <xdr:cxnSp macro="">
      <xdr:nvCxnSpPr>
        <xdr:cNvPr id="430" name="直線コネクタ 429"/>
        <xdr:cNvCxnSpPr/>
      </xdr:nvCxnSpPr>
      <xdr:spPr>
        <a:xfrm>
          <a:off x="13004800" y="1300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40" name="円/楕円 439"/>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24147</xdr:rowOff>
    </xdr:from>
    <xdr:ext cx="762000" cy="259045"/>
    <xdr:sp macro="" textlink="">
      <xdr:nvSpPr>
        <xdr:cNvPr id="441"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42" name="円/楕円 441"/>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165117</xdr:rowOff>
    </xdr:from>
    <xdr:ext cx="736600" cy="259045"/>
    <xdr:sp macro="" textlink="">
      <xdr:nvSpPr>
        <xdr:cNvPr id="443" name="テキスト ボックス 442"/>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44" name="円/楕円 443"/>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45" name="テキスト ボックス 444"/>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114300</xdr:rowOff>
    </xdr:from>
    <xdr:to>
      <xdr:col>20</xdr:col>
      <xdr:colOff>209550</xdr:colOff>
      <xdr:row>76</xdr:row>
      <xdr:rowOff>44450</xdr:rowOff>
    </xdr:to>
    <xdr:sp macro="" textlink="">
      <xdr:nvSpPr>
        <xdr:cNvPr id="446" name="円/楕円 445"/>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54627</xdr:rowOff>
    </xdr:from>
    <xdr:ext cx="762000" cy="259045"/>
    <xdr:sp macro="" textlink="">
      <xdr:nvSpPr>
        <xdr:cNvPr id="447" name="テキスト ボックス 446"/>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95250</xdr:rowOff>
    </xdr:from>
    <xdr:to>
      <xdr:col>19</xdr:col>
      <xdr:colOff>6350</xdr:colOff>
      <xdr:row>76</xdr:row>
      <xdr:rowOff>25400</xdr:rowOff>
    </xdr:to>
    <xdr:sp macro="" textlink="">
      <xdr:nvSpPr>
        <xdr:cNvPr id="448" name="円/楕円 447"/>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35577</xdr:rowOff>
    </xdr:from>
    <xdr:ext cx="762000" cy="259045"/>
    <xdr:sp macro="" textlink="">
      <xdr:nvSpPr>
        <xdr:cNvPr id="449" name="テキスト ボックス 448"/>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鹿児島県屋久島町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138239</xdr:rowOff>
    </xdr:from>
    <xdr:to>
      <xdr:col>4</xdr:col>
      <xdr:colOff>1117600</xdr:colOff>
      <xdr:row>16</xdr:row>
      <xdr:rowOff>150089</xdr:rowOff>
    </xdr:to>
    <xdr:cxnSp macro="">
      <xdr:nvCxnSpPr>
        <xdr:cNvPr id="50" name="直線コネクタ 49"/>
        <xdr:cNvCxnSpPr/>
      </xdr:nvCxnSpPr>
      <xdr:spPr bwMode="auto">
        <a:xfrm>
          <a:off x="5003800" y="2929064"/>
          <a:ext cx="6477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70352</xdr:rowOff>
    </xdr:from>
    <xdr:ext cx="762000" cy="259045"/>
    <xdr:sp macro="" textlink="">
      <xdr:nvSpPr>
        <xdr:cNvPr id="51" name="人口1人当たり決算額の推移平均値テキスト130"/>
        <xdr:cNvSpPr txBox="1"/>
      </xdr:nvSpPr>
      <xdr:spPr>
        <a:xfrm>
          <a:off x="5740400" y="303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138239</xdr:rowOff>
    </xdr:from>
    <xdr:to>
      <xdr:col>4</xdr:col>
      <xdr:colOff>469900</xdr:colOff>
      <xdr:row>17</xdr:row>
      <xdr:rowOff>2207</xdr:rowOff>
    </xdr:to>
    <xdr:cxnSp macro="">
      <xdr:nvCxnSpPr>
        <xdr:cNvPr id="53" name="直線コネクタ 52"/>
        <xdr:cNvCxnSpPr/>
      </xdr:nvCxnSpPr>
      <xdr:spPr bwMode="auto">
        <a:xfrm flipV="1">
          <a:off x="4305300" y="2929064"/>
          <a:ext cx="698500" cy="3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127739</xdr:rowOff>
    </xdr:from>
    <xdr:to>
      <xdr:col>3</xdr:col>
      <xdr:colOff>904875</xdr:colOff>
      <xdr:row>17</xdr:row>
      <xdr:rowOff>2207</xdr:rowOff>
    </xdr:to>
    <xdr:cxnSp macro="">
      <xdr:nvCxnSpPr>
        <xdr:cNvPr id="56" name="直線コネクタ 55"/>
        <xdr:cNvCxnSpPr/>
      </xdr:nvCxnSpPr>
      <xdr:spPr bwMode="auto">
        <a:xfrm>
          <a:off x="3606800" y="2918564"/>
          <a:ext cx="698500" cy="4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51493</xdr:rowOff>
    </xdr:from>
    <xdr:to>
      <xdr:col>3</xdr:col>
      <xdr:colOff>206375</xdr:colOff>
      <xdr:row>16</xdr:row>
      <xdr:rowOff>127739</xdr:rowOff>
    </xdr:to>
    <xdr:cxnSp macro="">
      <xdr:nvCxnSpPr>
        <xdr:cNvPr id="59" name="直線コネクタ 58"/>
        <xdr:cNvCxnSpPr/>
      </xdr:nvCxnSpPr>
      <xdr:spPr bwMode="auto">
        <a:xfrm>
          <a:off x="2908300" y="2842318"/>
          <a:ext cx="698500" cy="7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99289</xdr:rowOff>
    </xdr:from>
    <xdr:to>
      <xdr:col>5</xdr:col>
      <xdr:colOff>34925</xdr:colOff>
      <xdr:row>17</xdr:row>
      <xdr:rowOff>29439</xdr:rowOff>
    </xdr:to>
    <xdr:sp macro="" textlink="">
      <xdr:nvSpPr>
        <xdr:cNvPr id="69" name="円/楕円 68"/>
        <xdr:cNvSpPr/>
      </xdr:nvSpPr>
      <xdr:spPr bwMode="auto">
        <a:xfrm>
          <a:off x="56007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115816</xdr:rowOff>
    </xdr:from>
    <xdr:ext cx="762000" cy="259045"/>
    <xdr:sp macro="" textlink="">
      <xdr:nvSpPr>
        <xdr:cNvPr id="70" name="人口1人当たり決算額の推移該当値テキスト130"/>
        <xdr:cNvSpPr txBox="1"/>
      </xdr:nvSpPr>
      <xdr:spPr>
        <a:xfrm>
          <a:off x="5740400" y="273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130,720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87439</xdr:rowOff>
    </xdr:from>
    <xdr:to>
      <xdr:col>4</xdr:col>
      <xdr:colOff>520700</xdr:colOff>
      <xdr:row>17</xdr:row>
      <xdr:rowOff>17589</xdr:rowOff>
    </xdr:to>
    <xdr:sp macro="" textlink="">
      <xdr:nvSpPr>
        <xdr:cNvPr id="71" name="円/楕円 70"/>
        <xdr:cNvSpPr/>
      </xdr:nvSpPr>
      <xdr:spPr bwMode="auto">
        <a:xfrm>
          <a:off x="49530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27766</xdr:rowOff>
    </xdr:from>
    <xdr:ext cx="736600" cy="259045"/>
    <xdr:sp macro="" textlink="">
      <xdr:nvSpPr>
        <xdr:cNvPr id="72" name="テキスト ボックス 71"/>
        <xdr:cNvSpPr txBox="1"/>
      </xdr:nvSpPr>
      <xdr:spPr>
        <a:xfrm>
          <a:off x="4622800" y="26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132,275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122857</xdr:rowOff>
    </xdr:from>
    <xdr:to>
      <xdr:col>3</xdr:col>
      <xdr:colOff>955675</xdr:colOff>
      <xdr:row>17</xdr:row>
      <xdr:rowOff>53007</xdr:rowOff>
    </xdr:to>
    <xdr:sp macro="" textlink="">
      <xdr:nvSpPr>
        <xdr:cNvPr id="73" name="円/楕円 72"/>
        <xdr:cNvSpPr/>
      </xdr:nvSpPr>
      <xdr:spPr bwMode="auto">
        <a:xfrm>
          <a:off x="4254500" y="291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63184</xdr:rowOff>
    </xdr:from>
    <xdr:ext cx="762000" cy="259045"/>
    <xdr:sp macro="" textlink="">
      <xdr:nvSpPr>
        <xdr:cNvPr id="74" name="テキスト ボックス 73"/>
        <xdr:cNvSpPr txBox="1"/>
      </xdr:nvSpPr>
      <xdr:spPr>
        <a:xfrm>
          <a:off x="3924300" y="268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127,627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76939</xdr:rowOff>
    </xdr:from>
    <xdr:to>
      <xdr:col>3</xdr:col>
      <xdr:colOff>257175</xdr:colOff>
      <xdr:row>17</xdr:row>
      <xdr:rowOff>7089</xdr:rowOff>
    </xdr:to>
    <xdr:sp macro="" textlink="">
      <xdr:nvSpPr>
        <xdr:cNvPr id="75" name="円/楕円 74"/>
        <xdr:cNvSpPr/>
      </xdr:nvSpPr>
      <xdr:spPr bwMode="auto">
        <a:xfrm>
          <a:off x="3556000" y="286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17266</xdr:rowOff>
    </xdr:from>
    <xdr:ext cx="762000" cy="259045"/>
    <xdr:sp macro="" textlink="">
      <xdr:nvSpPr>
        <xdr:cNvPr id="76" name="テキスト ボックス 75"/>
        <xdr:cNvSpPr txBox="1"/>
      </xdr:nvSpPr>
      <xdr:spPr>
        <a:xfrm>
          <a:off x="3225800" y="263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133,653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693</xdr:rowOff>
    </xdr:from>
    <xdr:to>
      <xdr:col>2</xdr:col>
      <xdr:colOff>692150</xdr:colOff>
      <xdr:row>16</xdr:row>
      <xdr:rowOff>102293</xdr:rowOff>
    </xdr:to>
    <xdr:sp macro="" textlink="">
      <xdr:nvSpPr>
        <xdr:cNvPr id="77" name="円/楕円 76"/>
        <xdr:cNvSpPr/>
      </xdr:nvSpPr>
      <xdr:spPr bwMode="auto">
        <a:xfrm>
          <a:off x="2857500" y="2791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112470</xdr:rowOff>
    </xdr:from>
    <xdr:ext cx="762000" cy="259045"/>
    <xdr:sp macro="" textlink="">
      <xdr:nvSpPr>
        <xdr:cNvPr id="78" name="テキスト ボックス 77"/>
        <xdr:cNvSpPr txBox="1"/>
      </xdr:nvSpPr>
      <xdr:spPr>
        <a:xfrm>
          <a:off x="2527300" y="256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180473</xdr:rowOff>
    </xdr:from>
    <xdr:to>
      <xdr:col>4</xdr:col>
      <xdr:colOff>1117600</xdr:colOff>
      <xdr:row>38</xdr:row>
      <xdr:rowOff>149117</xdr:rowOff>
    </xdr:to>
    <xdr:cxnSp macro="">
      <xdr:nvCxnSpPr>
        <xdr:cNvPr id="107" name="直線コネクタ 106"/>
        <xdr:cNvCxnSpPr/>
      </xdr:nvCxnSpPr>
      <xdr:spPr bwMode="auto">
        <a:xfrm flipV="1">
          <a:off x="5651500" y="6447923"/>
          <a:ext cx="0" cy="1168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121194</xdr:rowOff>
    </xdr:from>
    <xdr:ext cx="762000" cy="259045"/>
    <xdr:sp macro="" textlink="">
      <xdr:nvSpPr>
        <xdr:cNvPr id="108" name="人口1人当たり決算額の推移最小値テキスト445"/>
        <xdr:cNvSpPr txBox="1"/>
      </xdr:nvSpPr>
      <xdr:spPr>
        <a:xfrm>
          <a:off x="5740400" y="7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149117</xdr:rowOff>
    </xdr:from>
    <xdr:to>
      <xdr:col>5</xdr:col>
      <xdr:colOff>73025</xdr:colOff>
      <xdr:row>38</xdr:row>
      <xdr:rowOff>149117</xdr:rowOff>
    </xdr:to>
    <xdr:cxnSp macro="">
      <xdr:nvCxnSpPr>
        <xdr:cNvPr id="109" name="直線コネクタ 108"/>
        <xdr:cNvCxnSpPr/>
      </xdr:nvCxnSpPr>
      <xdr:spPr bwMode="auto">
        <a:xfrm>
          <a:off x="5562600" y="7616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266850</xdr:rowOff>
    </xdr:from>
    <xdr:ext cx="762000" cy="259045"/>
    <xdr:sp macro="" textlink="">
      <xdr:nvSpPr>
        <xdr:cNvPr id="110" name="人口1人当たり決算額の推移最大値テキスト445"/>
        <xdr:cNvSpPr txBox="1"/>
      </xdr:nvSpPr>
      <xdr:spPr>
        <a:xfrm>
          <a:off x="5740400" y="619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34</xdr:row>
      <xdr:rowOff>180473</xdr:rowOff>
    </xdr:from>
    <xdr:to>
      <xdr:col>5</xdr:col>
      <xdr:colOff>73025</xdr:colOff>
      <xdr:row>34</xdr:row>
      <xdr:rowOff>180473</xdr:rowOff>
    </xdr:to>
    <xdr:cxnSp macro="">
      <xdr:nvCxnSpPr>
        <xdr:cNvPr id="111" name="直線コネクタ 110"/>
        <xdr:cNvCxnSpPr/>
      </xdr:nvCxnSpPr>
      <xdr:spPr bwMode="auto">
        <a:xfrm>
          <a:off x="5562600" y="6447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229546</xdr:rowOff>
    </xdr:from>
    <xdr:to>
      <xdr:col>4</xdr:col>
      <xdr:colOff>1117600</xdr:colOff>
      <xdr:row>34</xdr:row>
      <xdr:rowOff>296659</xdr:rowOff>
    </xdr:to>
    <xdr:cxnSp macro="">
      <xdr:nvCxnSpPr>
        <xdr:cNvPr id="112" name="直線コネクタ 111"/>
        <xdr:cNvCxnSpPr/>
      </xdr:nvCxnSpPr>
      <xdr:spPr bwMode="auto">
        <a:xfrm>
          <a:off x="5003800" y="6496996"/>
          <a:ext cx="647700" cy="6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92759</xdr:rowOff>
    </xdr:from>
    <xdr:ext cx="762000" cy="259045"/>
    <xdr:sp macro="" textlink="">
      <xdr:nvSpPr>
        <xdr:cNvPr id="113" name="人口1人当たり決算額の推移平均値テキスト445"/>
        <xdr:cNvSpPr txBox="1"/>
      </xdr:nvSpPr>
      <xdr:spPr>
        <a:xfrm>
          <a:off x="5740400" y="7046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120682</xdr:rowOff>
    </xdr:from>
    <xdr:to>
      <xdr:col>5</xdr:col>
      <xdr:colOff>34925</xdr:colOff>
      <xdr:row>37</xdr:row>
      <xdr:rowOff>50832</xdr:rowOff>
    </xdr:to>
    <xdr:sp macro="" textlink="">
      <xdr:nvSpPr>
        <xdr:cNvPr id="114" name="フローチャート : 判断 113"/>
        <xdr:cNvSpPr/>
      </xdr:nvSpPr>
      <xdr:spPr bwMode="auto">
        <a:xfrm>
          <a:off x="5600700" y="7073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149765</xdr:rowOff>
    </xdr:from>
    <xdr:to>
      <xdr:col>4</xdr:col>
      <xdr:colOff>469900</xdr:colOff>
      <xdr:row>34</xdr:row>
      <xdr:rowOff>229546</xdr:rowOff>
    </xdr:to>
    <xdr:cxnSp macro="">
      <xdr:nvCxnSpPr>
        <xdr:cNvPr id="115" name="直線コネクタ 114"/>
        <xdr:cNvCxnSpPr/>
      </xdr:nvCxnSpPr>
      <xdr:spPr bwMode="auto">
        <a:xfrm>
          <a:off x="4305300" y="6417215"/>
          <a:ext cx="698500" cy="7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107823</xdr:rowOff>
    </xdr:from>
    <xdr:to>
      <xdr:col>4</xdr:col>
      <xdr:colOff>520700</xdr:colOff>
      <xdr:row>37</xdr:row>
      <xdr:rowOff>37973</xdr:rowOff>
    </xdr:to>
    <xdr:sp macro="" textlink="">
      <xdr:nvSpPr>
        <xdr:cNvPr id="116" name="フローチャート : 判断 115"/>
        <xdr:cNvSpPr/>
      </xdr:nvSpPr>
      <xdr:spPr bwMode="auto">
        <a:xfrm>
          <a:off x="49530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22750</xdr:rowOff>
    </xdr:from>
    <xdr:ext cx="736600" cy="259045"/>
    <xdr:sp macro="" textlink="">
      <xdr:nvSpPr>
        <xdr:cNvPr id="117" name="テキスト ボックス 116"/>
        <xdr:cNvSpPr txBox="1"/>
      </xdr:nvSpPr>
      <xdr:spPr>
        <a:xfrm>
          <a:off x="4622800" y="714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71736</xdr:rowOff>
    </xdr:from>
    <xdr:to>
      <xdr:col>3</xdr:col>
      <xdr:colOff>904875</xdr:colOff>
      <xdr:row>34</xdr:row>
      <xdr:rowOff>149765</xdr:rowOff>
    </xdr:to>
    <xdr:cxnSp macro="">
      <xdr:nvCxnSpPr>
        <xdr:cNvPr id="118" name="直線コネクタ 117"/>
        <xdr:cNvCxnSpPr/>
      </xdr:nvCxnSpPr>
      <xdr:spPr bwMode="auto">
        <a:xfrm>
          <a:off x="3606800" y="6339186"/>
          <a:ext cx="698500" cy="7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62350</xdr:rowOff>
    </xdr:from>
    <xdr:to>
      <xdr:col>3</xdr:col>
      <xdr:colOff>955675</xdr:colOff>
      <xdr:row>36</xdr:row>
      <xdr:rowOff>163950</xdr:rowOff>
    </xdr:to>
    <xdr:sp macro="" textlink="">
      <xdr:nvSpPr>
        <xdr:cNvPr id="119" name="フローチャート : 判断 118"/>
        <xdr:cNvSpPr/>
      </xdr:nvSpPr>
      <xdr:spPr bwMode="auto">
        <a:xfrm>
          <a:off x="4254500" y="7015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148727</xdr:rowOff>
    </xdr:from>
    <xdr:ext cx="762000" cy="259045"/>
    <xdr:sp macro="" textlink="">
      <xdr:nvSpPr>
        <xdr:cNvPr id="120" name="テキスト ボックス 119"/>
        <xdr:cNvSpPr txBox="1"/>
      </xdr:nvSpPr>
      <xdr:spPr>
        <a:xfrm>
          <a:off x="3924300" y="71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26550</xdr:rowOff>
    </xdr:from>
    <xdr:to>
      <xdr:col>3</xdr:col>
      <xdr:colOff>206375</xdr:colOff>
      <xdr:row>34</xdr:row>
      <xdr:rowOff>71736</xdr:rowOff>
    </xdr:to>
    <xdr:cxnSp macro="">
      <xdr:nvCxnSpPr>
        <xdr:cNvPr id="121" name="直線コネクタ 120"/>
        <xdr:cNvCxnSpPr/>
      </xdr:nvCxnSpPr>
      <xdr:spPr bwMode="auto">
        <a:xfrm>
          <a:off x="2908300" y="6294000"/>
          <a:ext cx="698500" cy="4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33242</xdr:rowOff>
    </xdr:from>
    <xdr:to>
      <xdr:col>3</xdr:col>
      <xdr:colOff>257175</xdr:colOff>
      <xdr:row>36</xdr:row>
      <xdr:rowOff>134842</xdr:rowOff>
    </xdr:to>
    <xdr:sp macro="" textlink="">
      <xdr:nvSpPr>
        <xdr:cNvPr id="122" name="フローチャート : 判断 121"/>
        <xdr:cNvSpPr/>
      </xdr:nvSpPr>
      <xdr:spPr bwMode="auto">
        <a:xfrm>
          <a:off x="3556000" y="698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119619</xdr:rowOff>
    </xdr:from>
    <xdr:ext cx="762000" cy="259045"/>
    <xdr:sp macro="" textlink="">
      <xdr:nvSpPr>
        <xdr:cNvPr id="123" name="テキスト ボックス 122"/>
        <xdr:cNvSpPr txBox="1"/>
      </xdr:nvSpPr>
      <xdr:spPr>
        <a:xfrm>
          <a:off x="3225800" y="707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327527</xdr:rowOff>
    </xdr:from>
    <xdr:to>
      <xdr:col>2</xdr:col>
      <xdr:colOff>692150</xdr:colOff>
      <xdr:row>36</xdr:row>
      <xdr:rowOff>86227</xdr:rowOff>
    </xdr:to>
    <xdr:sp macro="" textlink="">
      <xdr:nvSpPr>
        <xdr:cNvPr id="124" name="フローチャート : 判断 123"/>
        <xdr:cNvSpPr/>
      </xdr:nvSpPr>
      <xdr:spPr bwMode="auto">
        <a:xfrm>
          <a:off x="2857500" y="6937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71004</xdr:rowOff>
    </xdr:from>
    <xdr:ext cx="762000" cy="259045"/>
    <xdr:sp macro="" textlink="">
      <xdr:nvSpPr>
        <xdr:cNvPr id="125" name="テキスト ボックス 124"/>
        <xdr:cNvSpPr txBox="1"/>
      </xdr:nvSpPr>
      <xdr:spPr>
        <a:xfrm>
          <a:off x="2527300" y="702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245859</xdr:rowOff>
    </xdr:from>
    <xdr:to>
      <xdr:col>5</xdr:col>
      <xdr:colOff>34925</xdr:colOff>
      <xdr:row>35</xdr:row>
      <xdr:rowOff>4559</xdr:rowOff>
    </xdr:to>
    <xdr:sp macro="" textlink="">
      <xdr:nvSpPr>
        <xdr:cNvPr id="131" name="円/楕円 130"/>
        <xdr:cNvSpPr/>
      </xdr:nvSpPr>
      <xdr:spPr bwMode="auto">
        <a:xfrm>
          <a:off x="5600700" y="651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154436</xdr:rowOff>
    </xdr:from>
    <xdr:ext cx="762000" cy="259045"/>
    <xdr:sp macro="" textlink="">
      <xdr:nvSpPr>
        <xdr:cNvPr id="132" name="人口1人当たり決算額の推移該当値テキスト445"/>
        <xdr:cNvSpPr txBox="1"/>
      </xdr:nvSpPr>
      <xdr:spPr>
        <a:xfrm>
          <a:off x="5740400" y="642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52,094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178746</xdr:rowOff>
    </xdr:from>
    <xdr:to>
      <xdr:col>4</xdr:col>
      <xdr:colOff>520700</xdr:colOff>
      <xdr:row>34</xdr:row>
      <xdr:rowOff>280346</xdr:rowOff>
    </xdr:to>
    <xdr:sp macro="" textlink="">
      <xdr:nvSpPr>
        <xdr:cNvPr id="133" name="円/楕円 132"/>
        <xdr:cNvSpPr/>
      </xdr:nvSpPr>
      <xdr:spPr bwMode="auto">
        <a:xfrm>
          <a:off x="4953000" y="644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290523</xdr:rowOff>
    </xdr:from>
    <xdr:ext cx="736600" cy="259045"/>
    <xdr:sp macro="" textlink="">
      <xdr:nvSpPr>
        <xdr:cNvPr id="134" name="テキスト ボックス 133"/>
        <xdr:cNvSpPr txBox="1"/>
      </xdr:nvSpPr>
      <xdr:spPr>
        <a:xfrm>
          <a:off x="4622800" y="621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55,617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98965</xdr:rowOff>
    </xdr:from>
    <xdr:to>
      <xdr:col>3</xdr:col>
      <xdr:colOff>955675</xdr:colOff>
      <xdr:row>34</xdr:row>
      <xdr:rowOff>200565</xdr:rowOff>
    </xdr:to>
    <xdr:sp macro="" textlink="">
      <xdr:nvSpPr>
        <xdr:cNvPr id="135" name="円/楕円 134"/>
        <xdr:cNvSpPr/>
      </xdr:nvSpPr>
      <xdr:spPr bwMode="auto">
        <a:xfrm>
          <a:off x="4254500" y="636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210742</xdr:rowOff>
    </xdr:from>
    <xdr:ext cx="762000" cy="259045"/>
    <xdr:sp macro="" textlink="">
      <xdr:nvSpPr>
        <xdr:cNvPr id="136" name="テキスト ボックス 135"/>
        <xdr:cNvSpPr txBox="1"/>
      </xdr:nvSpPr>
      <xdr:spPr>
        <a:xfrm>
          <a:off x="3924300" y="613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59,805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20936</xdr:rowOff>
    </xdr:from>
    <xdr:to>
      <xdr:col>3</xdr:col>
      <xdr:colOff>257175</xdr:colOff>
      <xdr:row>34</xdr:row>
      <xdr:rowOff>122536</xdr:rowOff>
    </xdr:to>
    <xdr:sp macro="" textlink="">
      <xdr:nvSpPr>
        <xdr:cNvPr id="137" name="円/楕円 136"/>
        <xdr:cNvSpPr/>
      </xdr:nvSpPr>
      <xdr:spPr bwMode="auto">
        <a:xfrm>
          <a:off x="3556000" y="6288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132713</xdr:rowOff>
    </xdr:from>
    <xdr:ext cx="762000" cy="259045"/>
    <xdr:sp macro="" textlink="">
      <xdr:nvSpPr>
        <xdr:cNvPr id="138" name="テキスト ボックス 137"/>
        <xdr:cNvSpPr txBox="1"/>
      </xdr:nvSpPr>
      <xdr:spPr>
        <a:xfrm>
          <a:off x="3225800" y="605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63,901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318650</xdr:rowOff>
    </xdr:from>
    <xdr:to>
      <xdr:col>2</xdr:col>
      <xdr:colOff>692150</xdr:colOff>
      <xdr:row>34</xdr:row>
      <xdr:rowOff>77350</xdr:rowOff>
    </xdr:to>
    <xdr:sp macro="" textlink="">
      <xdr:nvSpPr>
        <xdr:cNvPr id="139" name="円/楕円 138"/>
        <xdr:cNvSpPr/>
      </xdr:nvSpPr>
      <xdr:spPr bwMode="auto">
        <a:xfrm>
          <a:off x="2857500" y="624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87527</xdr:rowOff>
    </xdr:from>
    <xdr:ext cx="762000" cy="259045"/>
    <xdr:sp macro="" textlink="">
      <xdr:nvSpPr>
        <xdr:cNvPr id="140" name="テキスト ボックス 139"/>
        <xdr:cNvSpPr txBox="1"/>
      </xdr:nvSpPr>
      <xdr:spPr>
        <a:xfrm>
          <a:off x="2527300" y="60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66,273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54,048.00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98430</xdr:rowOff>
    </xdr:from>
    <xdr:to>
      <xdr:col>6</xdr:col>
      <xdr:colOff>511175</xdr:colOff>
      <xdr:row>36</xdr:row>
      <xdr:rowOff>121564</xdr:rowOff>
    </xdr:to>
    <xdr:cxnSp macro="">
      <xdr:nvCxnSpPr>
        <xdr:cNvPr id="61" name="直線コネクタ 60"/>
        <xdr:cNvCxnSpPr/>
      </xdr:nvCxnSpPr>
      <xdr:spPr>
        <a:xfrm>
          <a:off x="3797300" y="6270630"/>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98430</xdr:rowOff>
    </xdr:from>
    <xdr:to>
      <xdr:col>5</xdr:col>
      <xdr:colOff>358775</xdr:colOff>
      <xdr:row>36</xdr:row>
      <xdr:rowOff>122867</xdr:rowOff>
    </xdr:to>
    <xdr:cxnSp macro="">
      <xdr:nvCxnSpPr>
        <xdr:cNvPr id="64" name="直線コネクタ 63"/>
        <xdr:cNvCxnSpPr/>
      </xdr:nvCxnSpPr>
      <xdr:spPr>
        <a:xfrm flipV="1">
          <a:off x="2908300" y="6270630"/>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90643</xdr:rowOff>
    </xdr:from>
    <xdr:to>
      <xdr:col>4</xdr:col>
      <xdr:colOff>155575</xdr:colOff>
      <xdr:row>36</xdr:row>
      <xdr:rowOff>122867</xdr:rowOff>
    </xdr:to>
    <xdr:cxnSp macro="">
      <xdr:nvCxnSpPr>
        <xdr:cNvPr id="67" name="直線コネクタ 66"/>
        <xdr:cNvCxnSpPr/>
      </xdr:nvCxnSpPr>
      <xdr:spPr>
        <a:xfrm>
          <a:off x="2019300" y="6262843"/>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9162</xdr:rowOff>
    </xdr:from>
    <xdr:to>
      <xdr:col>2</xdr:col>
      <xdr:colOff>638175</xdr:colOff>
      <xdr:row>36</xdr:row>
      <xdr:rowOff>90643</xdr:rowOff>
    </xdr:to>
    <xdr:cxnSp macro="">
      <xdr:nvCxnSpPr>
        <xdr:cNvPr id="70" name="直線コネクタ 69"/>
        <xdr:cNvCxnSpPr/>
      </xdr:nvCxnSpPr>
      <xdr:spPr>
        <a:xfrm>
          <a:off x="1130300" y="6181362"/>
          <a:ext cx="889000" cy="8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70764</xdr:rowOff>
    </xdr:from>
    <xdr:to>
      <xdr:col>6</xdr:col>
      <xdr:colOff>561975</xdr:colOff>
      <xdr:row>37</xdr:row>
      <xdr:rowOff>914</xdr:rowOff>
    </xdr:to>
    <xdr:sp macro="" textlink="">
      <xdr:nvSpPr>
        <xdr:cNvPr id="80" name="円/楕円 79"/>
        <xdr:cNvSpPr/>
      </xdr:nvSpPr>
      <xdr:spPr>
        <a:xfrm>
          <a:off x="45847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93641</xdr:rowOff>
    </xdr:from>
    <xdr:ext cx="599010" cy="259045"/>
    <xdr:sp macro="" textlink="">
      <xdr:nvSpPr>
        <xdr:cNvPr id="81" name="人件費該当値テキスト"/>
        <xdr:cNvSpPr txBox="1"/>
      </xdr:nvSpPr>
      <xdr:spPr>
        <a:xfrm>
          <a:off x="4686300" y="609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107,380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47630</xdr:rowOff>
    </xdr:from>
    <xdr:to>
      <xdr:col>5</xdr:col>
      <xdr:colOff>409575</xdr:colOff>
      <xdr:row>36</xdr:row>
      <xdr:rowOff>149230</xdr:rowOff>
    </xdr:to>
    <xdr:sp macro="" textlink="">
      <xdr:nvSpPr>
        <xdr:cNvPr id="82" name="円/楕円 81"/>
        <xdr:cNvSpPr/>
      </xdr:nvSpPr>
      <xdr:spPr>
        <a:xfrm>
          <a:off x="3746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165757</xdr:rowOff>
    </xdr:from>
    <xdr:ext cx="599010" cy="259045"/>
    <xdr:sp macro="" textlink="">
      <xdr:nvSpPr>
        <xdr:cNvPr id="83" name="テキスト ボックス 82"/>
        <xdr:cNvSpPr txBox="1"/>
      </xdr:nvSpPr>
      <xdr:spPr>
        <a:xfrm>
          <a:off x="3497794"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72067</xdr:rowOff>
    </xdr:from>
    <xdr:to>
      <xdr:col>4</xdr:col>
      <xdr:colOff>206375</xdr:colOff>
      <xdr:row>37</xdr:row>
      <xdr:rowOff>2217</xdr:rowOff>
    </xdr:to>
    <xdr:sp macro="" textlink="">
      <xdr:nvSpPr>
        <xdr:cNvPr id="84" name="円/楕円 83"/>
        <xdr:cNvSpPr/>
      </xdr:nvSpPr>
      <xdr:spPr>
        <a:xfrm>
          <a:off x="2857500" y="62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18744</xdr:rowOff>
    </xdr:from>
    <xdr:ext cx="599010" cy="259045"/>
    <xdr:sp macro="" textlink="">
      <xdr:nvSpPr>
        <xdr:cNvPr id="85" name="テキスト ボックス 84"/>
        <xdr:cNvSpPr txBox="1"/>
      </xdr:nvSpPr>
      <xdr:spPr>
        <a:xfrm>
          <a:off x="2608794" y="601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107,209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39843</xdr:rowOff>
    </xdr:from>
    <xdr:to>
      <xdr:col>3</xdr:col>
      <xdr:colOff>3175</xdr:colOff>
      <xdr:row>36</xdr:row>
      <xdr:rowOff>141443</xdr:rowOff>
    </xdr:to>
    <xdr:sp macro="" textlink="">
      <xdr:nvSpPr>
        <xdr:cNvPr id="86" name="円/楕円 85"/>
        <xdr:cNvSpPr/>
      </xdr:nvSpPr>
      <xdr:spPr>
        <a:xfrm>
          <a:off x="1968500" y="62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157970</xdr:rowOff>
    </xdr:from>
    <xdr:ext cx="599010" cy="259045"/>
    <xdr:sp macro="" textlink="">
      <xdr:nvSpPr>
        <xdr:cNvPr id="87" name="テキスト ボックス 86"/>
        <xdr:cNvSpPr txBox="1"/>
      </xdr:nvSpPr>
      <xdr:spPr>
        <a:xfrm>
          <a:off x="1719794" y="59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129812</xdr:rowOff>
    </xdr:from>
    <xdr:to>
      <xdr:col>1</xdr:col>
      <xdr:colOff>485775</xdr:colOff>
      <xdr:row>36</xdr:row>
      <xdr:rowOff>59962</xdr:rowOff>
    </xdr:to>
    <xdr:sp macro="" textlink="">
      <xdr:nvSpPr>
        <xdr:cNvPr id="88" name="円/楕円 87"/>
        <xdr:cNvSpPr/>
      </xdr:nvSpPr>
      <xdr:spPr>
        <a:xfrm>
          <a:off x="1079500" y="61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76489</xdr:rowOff>
    </xdr:from>
    <xdr:ext cx="599010" cy="259045"/>
    <xdr:sp macro="" textlink="">
      <xdr:nvSpPr>
        <xdr:cNvPr id="89" name="テキスト ボックス 88"/>
        <xdr:cNvSpPr txBox="1"/>
      </xdr:nvSpPr>
      <xdr:spPr>
        <a:xfrm>
          <a:off x="830794" y="590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100098</xdr:rowOff>
    </xdr:from>
    <xdr:to>
      <xdr:col>6</xdr:col>
      <xdr:colOff>511175</xdr:colOff>
      <xdr:row>53</xdr:row>
      <xdr:rowOff>149182</xdr:rowOff>
    </xdr:to>
    <xdr:cxnSp macro="">
      <xdr:nvCxnSpPr>
        <xdr:cNvPr id="121" name="直線コネクタ 120"/>
        <xdr:cNvCxnSpPr/>
      </xdr:nvCxnSpPr>
      <xdr:spPr>
        <a:xfrm flipV="1">
          <a:off x="3797300" y="9186948"/>
          <a:ext cx="8382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149182</xdr:rowOff>
    </xdr:from>
    <xdr:to>
      <xdr:col>5</xdr:col>
      <xdr:colOff>358775</xdr:colOff>
      <xdr:row>54</xdr:row>
      <xdr:rowOff>62095</xdr:rowOff>
    </xdr:to>
    <xdr:cxnSp macro="">
      <xdr:nvCxnSpPr>
        <xdr:cNvPr id="124" name="直線コネクタ 123"/>
        <xdr:cNvCxnSpPr/>
      </xdr:nvCxnSpPr>
      <xdr:spPr>
        <a:xfrm flipV="1">
          <a:off x="2908300" y="9236032"/>
          <a:ext cx="889000" cy="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162131</xdr:rowOff>
    </xdr:from>
    <xdr:ext cx="534377" cy="259045"/>
    <xdr:sp macro="" textlink="">
      <xdr:nvSpPr>
        <xdr:cNvPr id="126" name="テキスト ボックス 125"/>
        <xdr:cNvSpPr txBox="1"/>
      </xdr:nvSpPr>
      <xdr:spPr>
        <a:xfrm>
          <a:off x="3530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38245</xdr:rowOff>
    </xdr:from>
    <xdr:to>
      <xdr:col>4</xdr:col>
      <xdr:colOff>155575</xdr:colOff>
      <xdr:row>54</xdr:row>
      <xdr:rowOff>62095</xdr:rowOff>
    </xdr:to>
    <xdr:cxnSp macro="">
      <xdr:nvCxnSpPr>
        <xdr:cNvPr id="127" name="直線コネクタ 126"/>
        <xdr:cNvCxnSpPr/>
      </xdr:nvCxnSpPr>
      <xdr:spPr>
        <a:xfrm>
          <a:off x="2019300" y="9296545"/>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38245</xdr:rowOff>
    </xdr:from>
    <xdr:to>
      <xdr:col>2</xdr:col>
      <xdr:colOff>638175</xdr:colOff>
      <xdr:row>54</xdr:row>
      <xdr:rowOff>67495</xdr:rowOff>
    </xdr:to>
    <xdr:cxnSp macro="">
      <xdr:nvCxnSpPr>
        <xdr:cNvPr id="130" name="直線コネクタ 129"/>
        <xdr:cNvCxnSpPr/>
      </xdr:nvCxnSpPr>
      <xdr:spPr>
        <a:xfrm flipV="1">
          <a:off x="1130300" y="9296545"/>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49298</xdr:rowOff>
    </xdr:from>
    <xdr:to>
      <xdr:col>6</xdr:col>
      <xdr:colOff>561975</xdr:colOff>
      <xdr:row>53</xdr:row>
      <xdr:rowOff>150898</xdr:rowOff>
    </xdr:to>
    <xdr:sp macro="" textlink="">
      <xdr:nvSpPr>
        <xdr:cNvPr id="140" name="円/楕円 139"/>
        <xdr:cNvSpPr/>
      </xdr:nvSpPr>
      <xdr:spPr>
        <a:xfrm>
          <a:off x="4584700" y="91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72175</xdr:rowOff>
    </xdr:from>
    <xdr:ext cx="599010" cy="259045"/>
    <xdr:sp macro="" textlink="">
      <xdr:nvSpPr>
        <xdr:cNvPr id="141" name="物件費該当値テキスト"/>
        <xdr:cNvSpPr txBox="1"/>
      </xdr:nvSpPr>
      <xdr:spPr>
        <a:xfrm>
          <a:off x="4686300" y="898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124,388</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98382</xdr:rowOff>
    </xdr:from>
    <xdr:to>
      <xdr:col>5</xdr:col>
      <xdr:colOff>409575</xdr:colOff>
      <xdr:row>54</xdr:row>
      <xdr:rowOff>28532</xdr:rowOff>
    </xdr:to>
    <xdr:sp macro="" textlink="">
      <xdr:nvSpPr>
        <xdr:cNvPr id="142" name="円/楕円 141"/>
        <xdr:cNvSpPr/>
      </xdr:nvSpPr>
      <xdr:spPr>
        <a:xfrm>
          <a:off x="3746500" y="918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45059</xdr:rowOff>
    </xdr:from>
    <xdr:ext cx="599010" cy="259045"/>
    <xdr:sp macro="" textlink="">
      <xdr:nvSpPr>
        <xdr:cNvPr id="143" name="テキスト ボックス 142"/>
        <xdr:cNvSpPr txBox="1"/>
      </xdr:nvSpPr>
      <xdr:spPr>
        <a:xfrm>
          <a:off x="3497794" y="896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119,879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11295</xdr:rowOff>
    </xdr:from>
    <xdr:to>
      <xdr:col>4</xdr:col>
      <xdr:colOff>206375</xdr:colOff>
      <xdr:row>54</xdr:row>
      <xdr:rowOff>112895</xdr:rowOff>
    </xdr:to>
    <xdr:sp macro="" textlink="">
      <xdr:nvSpPr>
        <xdr:cNvPr id="144" name="円/楕円 143"/>
        <xdr:cNvSpPr/>
      </xdr:nvSpPr>
      <xdr:spPr>
        <a:xfrm>
          <a:off x="2857500" y="9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129422</xdr:rowOff>
    </xdr:from>
    <xdr:ext cx="599010" cy="259045"/>
    <xdr:sp macro="" textlink="">
      <xdr:nvSpPr>
        <xdr:cNvPr id="145" name="テキスト ボックス 144"/>
        <xdr:cNvSpPr txBox="1"/>
      </xdr:nvSpPr>
      <xdr:spPr>
        <a:xfrm>
          <a:off x="2608794" y="904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112,129</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158895</xdr:rowOff>
    </xdr:from>
    <xdr:to>
      <xdr:col>3</xdr:col>
      <xdr:colOff>3175</xdr:colOff>
      <xdr:row>54</xdr:row>
      <xdr:rowOff>89045</xdr:rowOff>
    </xdr:to>
    <xdr:sp macro="" textlink="">
      <xdr:nvSpPr>
        <xdr:cNvPr id="146" name="円/楕円 145"/>
        <xdr:cNvSpPr/>
      </xdr:nvSpPr>
      <xdr:spPr>
        <a:xfrm>
          <a:off x="1968500" y="9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105572</xdr:rowOff>
    </xdr:from>
    <xdr:ext cx="599010" cy="259045"/>
    <xdr:sp macro="" textlink="">
      <xdr:nvSpPr>
        <xdr:cNvPr id="147" name="テキスト ボックス 146"/>
        <xdr:cNvSpPr txBox="1"/>
      </xdr:nvSpPr>
      <xdr:spPr>
        <a:xfrm>
          <a:off x="1719794" y="902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114,320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16695</xdr:rowOff>
    </xdr:from>
    <xdr:to>
      <xdr:col>1</xdr:col>
      <xdr:colOff>485775</xdr:colOff>
      <xdr:row>54</xdr:row>
      <xdr:rowOff>118295</xdr:rowOff>
    </xdr:to>
    <xdr:sp macro="" textlink="">
      <xdr:nvSpPr>
        <xdr:cNvPr id="148" name="円/楕円 147"/>
        <xdr:cNvSpPr/>
      </xdr:nvSpPr>
      <xdr:spPr>
        <a:xfrm>
          <a:off x="1079500" y="92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134822</xdr:rowOff>
    </xdr:from>
    <xdr:ext cx="599010" cy="259045"/>
    <xdr:sp macro="" textlink="">
      <xdr:nvSpPr>
        <xdr:cNvPr id="149" name="テキスト ボックス 148"/>
        <xdr:cNvSpPr txBox="1"/>
      </xdr:nvSpPr>
      <xdr:spPr>
        <a:xfrm>
          <a:off x="830794" y="905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44876</xdr:rowOff>
    </xdr:from>
    <xdr:to>
      <xdr:col>6</xdr:col>
      <xdr:colOff>511175</xdr:colOff>
      <xdr:row>78</xdr:row>
      <xdr:rowOff>75051</xdr:rowOff>
    </xdr:to>
    <xdr:cxnSp macro="">
      <xdr:nvCxnSpPr>
        <xdr:cNvPr id="176" name="直線コネクタ 175"/>
        <xdr:cNvCxnSpPr/>
      </xdr:nvCxnSpPr>
      <xdr:spPr>
        <a:xfrm>
          <a:off x="3797300" y="13417976"/>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44876</xdr:rowOff>
    </xdr:from>
    <xdr:to>
      <xdr:col>5</xdr:col>
      <xdr:colOff>358775</xdr:colOff>
      <xdr:row>78</xdr:row>
      <xdr:rowOff>64765</xdr:rowOff>
    </xdr:to>
    <xdr:cxnSp macro="">
      <xdr:nvCxnSpPr>
        <xdr:cNvPr id="179" name="直線コネクタ 178"/>
        <xdr:cNvCxnSpPr/>
      </xdr:nvCxnSpPr>
      <xdr:spPr>
        <a:xfrm flipV="1">
          <a:off x="2908300" y="1341797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64765</xdr:rowOff>
    </xdr:from>
    <xdr:to>
      <xdr:col>4</xdr:col>
      <xdr:colOff>155575</xdr:colOff>
      <xdr:row>78</xdr:row>
      <xdr:rowOff>100381</xdr:rowOff>
    </xdr:to>
    <xdr:cxnSp macro="">
      <xdr:nvCxnSpPr>
        <xdr:cNvPr id="182" name="直線コネクタ 181"/>
        <xdr:cNvCxnSpPr/>
      </xdr:nvCxnSpPr>
      <xdr:spPr>
        <a:xfrm flipV="1">
          <a:off x="2019300" y="13437865"/>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13146</xdr:rowOff>
    </xdr:from>
    <xdr:to>
      <xdr:col>2</xdr:col>
      <xdr:colOff>638175</xdr:colOff>
      <xdr:row>78</xdr:row>
      <xdr:rowOff>100381</xdr:rowOff>
    </xdr:to>
    <xdr:cxnSp macro="">
      <xdr:nvCxnSpPr>
        <xdr:cNvPr id="185" name="直線コネクタ 184"/>
        <xdr:cNvCxnSpPr/>
      </xdr:nvCxnSpPr>
      <xdr:spPr>
        <a:xfrm>
          <a:off x="1130300" y="13386246"/>
          <a:ext cx="889000" cy="8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24251</xdr:rowOff>
    </xdr:from>
    <xdr:to>
      <xdr:col>6</xdr:col>
      <xdr:colOff>561975</xdr:colOff>
      <xdr:row>78</xdr:row>
      <xdr:rowOff>125851</xdr:rowOff>
    </xdr:to>
    <xdr:sp macro="" textlink="">
      <xdr:nvSpPr>
        <xdr:cNvPr id="195" name="円/楕円 194"/>
        <xdr:cNvSpPr/>
      </xdr:nvSpPr>
      <xdr:spPr>
        <a:xfrm>
          <a:off x="45847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110628</xdr:rowOff>
    </xdr:from>
    <xdr:ext cx="469744" cy="259045"/>
    <xdr:sp macro="" textlink="">
      <xdr:nvSpPr>
        <xdr:cNvPr id="196" name="維持補修費該当値テキスト"/>
        <xdr:cNvSpPr txBox="1"/>
      </xdr:nvSpPr>
      <xdr:spPr>
        <a:xfrm>
          <a:off x="4686300" y="133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165526</xdr:rowOff>
    </xdr:from>
    <xdr:to>
      <xdr:col>5</xdr:col>
      <xdr:colOff>409575</xdr:colOff>
      <xdr:row>78</xdr:row>
      <xdr:rowOff>95676</xdr:rowOff>
    </xdr:to>
    <xdr:sp macro="" textlink="">
      <xdr:nvSpPr>
        <xdr:cNvPr id="197" name="円/楕円 196"/>
        <xdr:cNvSpPr/>
      </xdr:nvSpPr>
      <xdr:spPr>
        <a:xfrm>
          <a:off x="3746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86803</xdr:rowOff>
    </xdr:from>
    <xdr:ext cx="469744" cy="259045"/>
    <xdr:sp macro="" textlink="">
      <xdr:nvSpPr>
        <xdr:cNvPr id="198" name="テキスト ボックス 197"/>
        <xdr:cNvSpPr txBox="1"/>
      </xdr:nvSpPr>
      <xdr:spPr>
        <a:xfrm>
          <a:off x="3562427"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13965</xdr:rowOff>
    </xdr:from>
    <xdr:to>
      <xdr:col>4</xdr:col>
      <xdr:colOff>206375</xdr:colOff>
      <xdr:row>78</xdr:row>
      <xdr:rowOff>115565</xdr:rowOff>
    </xdr:to>
    <xdr:sp macro="" textlink="">
      <xdr:nvSpPr>
        <xdr:cNvPr id="199" name="円/楕円 198"/>
        <xdr:cNvSpPr/>
      </xdr:nvSpPr>
      <xdr:spPr>
        <a:xfrm>
          <a:off x="2857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106692</xdr:rowOff>
    </xdr:from>
    <xdr:ext cx="469744" cy="259045"/>
    <xdr:sp macro="" textlink="">
      <xdr:nvSpPr>
        <xdr:cNvPr id="200" name="テキスト ボックス 199"/>
        <xdr:cNvSpPr txBox="1"/>
      </xdr:nvSpPr>
      <xdr:spPr>
        <a:xfrm>
          <a:off x="2673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49581</xdr:rowOff>
    </xdr:from>
    <xdr:to>
      <xdr:col>3</xdr:col>
      <xdr:colOff>3175</xdr:colOff>
      <xdr:row>78</xdr:row>
      <xdr:rowOff>151181</xdr:rowOff>
    </xdr:to>
    <xdr:sp macro="" textlink="">
      <xdr:nvSpPr>
        <xdr:cNvPr id="201" name="円/楕円 200"/>
        <xdr:cNvSpPr/>
      </xdr:nvSpPr>
      <xdr:spPr>
        <a:xfrm>
          <a:off x="1968500" y="134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142308</xdr:rowOff>
    </xdr:from>
    <xdr:ext cx="378565" cy="259045"/>
    <xdr:sp macro="" textlink="">
      <xdr:nvSpPr>
        <xdr:cNvPr id="202" name="テキスト ボックス 201"/>
        <xdr:cNvSpPr txBox="1"/>
      </xdr:nvSpPr>
      <xdr:spPr>
        <a:xfrm>
          <a:off x="1830017" y="1351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133796</xdr:rowOff>
    </xdr:from>
    <xdr:to>
      <xdr:col>1</xdr:col>
      <xdr:colOff>485775</xdr:colOff>
      <xdr:row>78</xdr:row>
      <xdr:rowOff>63946</xdr:rowOff>
    </xdr:to>
    <xdr:sp macro="" textlink="">
      <xdr:nvSpPr>
        <xdr:cNvPr id="203" name="円/楕円 202"/>
        <xdr:cNvSpPr/>
      </xdr:nvSpPr>
      <xdr:spPr>
        <a:xfrm>
          <a:off x="10795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55073</xdr:rowOff>
    </xdr:from>
    <xdr:ext cx="469744" cy="259045"/>
    <xdr:sp macro="" textlink="">
      <xdr:nvSpPr>
        <xdr:cNvPr id="204" name="テキスト ボックス 203"/>
        <xdr:cNvSpPr txBox="1"/>
      </xdr:nvSpPr>
      <xdr:spPr>
        <a:xfrm>
          <a:off x="895427" y="134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109165</xdr:rowOff>
    </xdr:from>
    <xdr:to>
      <xdr:col>6</xdr:col>
      <xdr:colOff>511175</xdr:colOff>
      <xdr:row>91</xdr:row>
      <xdr:rowOff>92511</xdr:rowOff>
    </xdr:to>
    <xdr:cxnSp macro="">
      <xdr:nvCxnSpPr>
        <xdr:cNvPr id="236" name="直線コネクタ 235"/>
        <xdr:cNvCxnSpPr/>
      </xdr:nvCxnSpPr>
      <xdr:spPr>
        <a:xfrm flipV="1">
          <a:off x="3797300" y="15539665"/>
          <a:ext cx="8382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92511</xdr:rowOff>
    </xdr:from>
    <xdr:to>
      <xdr:col>5</xdr:col>
      <xdr:colOff>358775</xdr:colOff>
      <xdr:row>92</xdr:row>
      <xdr:rowOff>89979</xdr:rowOff>
    </xdr:to>
    <xdr:cxnSp macro="">
      <xdr:nvCxnSpPr>
        <xdr:cNvPr id="239" name="直線コネクタ 238"/>
        <xdr:cNvCxnSpPr/>
      </xdr:nvCxnSpPr>
      <xdr:spPr>
        <a:xfrm flipV="1">
          <a:off x="2908300" y="15694461"/>
          <a:ext cx="889000" cy="1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89979</xdr:rowOff>
    </xdr:from>
    <xdr:to>
      <xdr:col>4</xdr:col>
      <xdr:colOff>155575</xdr:colOff>
      <xdr:row>92</xdr:row>
      <xdr:rowOff>106586</xdr:rowOff>
    </xdr:to>
    <xdr:cxnSp macro="">
      <xdr:nvCxnSpPr>
        <xdr:cNvPr id="242" name="直線コネクタ 241"/>
        <xdr:cNvCxnSpPr/>
      </xdr:nvCxnSpPr>
      <xdr:spPr>
        <a:xfrm flipV="1">
          <a:off x="2019300" y="15863379"/>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106586</xdr:rowOff>
    </xdr:from>
    <xdr:to>
      <xdr:col>2</xdr:col>
      <xdr:colOff>638175</xdr:colOff>
      <xdr:row>92</xdr:row>
      <xdr:rowOff>126898</xdr:rowOff>
    </xdr:to>
    <xdr:cxnSp macro="">
      <xdr:nvCxnSpPr>
        <xdr:cNvPr id="245" name="直線コネクタ 244"/>
        <xdr:cNvCxnSpPr/>
      </xdr:nvCxnSpPr>
      <xdr:spPr>
        <a:xfrm flipV="1">
          <a:off x="1130300" y="15879986"/>
          <a:ext cx="889000" cy="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58365</xdr:rowOff>
    </xdr:from>
    <xdr:to>
      <xdr:col>6</xdr:col>
      <xdr:colOff>561975</xdr:colOff>
      <xdr:row>90</xdr:row>
      <xdr:rowOff>159965</xdr:rowOff>
    </xdr:to>
    <xdr:sp macro="" textlink="">
      <xdr:nvSpPr>
        <xdr:cNvPr id="255" name="円/楕円 254"/>
        <xdr:cNvSpPr/>
      </xdr:nvSpPr>
      <xdr:spPr>
        <a:xfrm>
          <a:off x="4584700" y="154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144742</xdr:rowOff>
    </xdr:from>
    <xdr:ext cx="599010" cy="259045"/>
    <xdr:sp macro="" textlink="">
      <xdr:nvSpPr>
        <xdr:cNvPr id="256" name="扶助費該当値テキスト"/>
        <xdr:cNvSpPr txBox="1"/>
      </xdr:nvSpPr>
      <xdr:spPr>
        <a:xfrm>
          <a:off x="4686300" y="1540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113,870</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41711</xdr:rowOff>
    </xdr:from>
    <xdr:to>
      <xdr:col>5</xdr:col>
      <xdr:colOff>409575</xdr:colOff>
      <xdr:row>91</xdr:row>
      <xdr:rowOff>143311</xdr:rowOff>
    </xdr:to>
    <xdr:sp macro="" textlink="">
      <xdr:nvSpPr>
        <xdr:cNvPr id="257" name="円/楕円 256"/>
        <xdr:cNvSpPr/>
      </xdr:nvSpPr>
      <xdr:spPr>
        <a:xfrm>
          <a:off x="3746500" y="156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159838</xdr:rowOff>
    </xdr:from>
    <xdr:ext cx="599010" cy="259045"/>
    <xdr:sp macro="" textlink="">
      <xdr:nvSpPr>
        <xdr:cNvPr id="258" name="テキスト ボックス 257"/>
        <xdr:cNvSpPr txBox="1"/>
      </xdr:nvSpPr>
      <xdr:spPr>
        <a:xfrm>
          <a:off x="3497794" y="154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39179</xdr:rowOff>
    </xdr:from>
    <xdr:to>
      <xdr:col>4</xdr:col>
      <xdr:colOff>206375</xdr:colOff>
      <xdr:row>92</xdr:row>
      <xdr:rowOff>140779</xdr:rowOff>
    </xdr:to>
    <xdr:sp macro="" textlink="">
      <xdr:nvSpPr>
        <xdr:cNvPr id="259" name="円/楕円 258"/>
        <xdr:cNvSpPr/>
      </xdr:nvSpPr>
      <xdr:spPr>
        <a:xfrm>
          <a:off x="2857500" y="158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157306</xdr:rowOff>
    </xdr:from>
    <xdr:ext cx="534377" cy="259045"/>
    <xdr:sp macro="" textlink="">
      <xdr:nvSpPr>
        <xdr:cNvPr id="260" name="テキスト ボックス 259"/>
        <xdr:cNvSpPr txBox="1"/>
      </xdr:nvSpPr>
      <xdr:spPr>
        <a:xfrm>
          <a:off x="2641111" y="155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94,045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55786</xdr:rowOff>
    </xdr:from>
    <xdr:to>
      <xdr:col>3</xdr:col>
      <xdr:colOff>3175</xdr:colOff>
      <xdr:row>92</xdr:row>
      <xdr:rowOff>157386</xdr:rowOff>
    </xdr:to>
    <xdr:sp macro="" textlink="">
      <xdr:nvSpPr>
        <xdr:cNvPr id="261" name="円/楕円 260"/>
        <xdr:cNvSpPr/>
      </xdr:nvSpPr>
      <xdr:spPr>
        <a:xfrm>
          <a:off x="1968500" y="1582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2463</xdr:rowOff>
    </xdr:from>
    <xdr:ext cx="534377" cy="259045"/>
    <xdr:sp macro="" textlink="">
      <xdr:nvSpPr>
        <xdr:cNvPr id="262" name="テキスト ボックス 261"/>
        <xdr:cNvSpPr txBox="1"/>
      </xdr:nvSpPr>
      <xdr:spPr>
        <a:xfrm>
          <a:off x="1752111" y="1560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93,028</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76098</xdr:rowOff>
    </xdr:from>
    <xdr:to>
      <xdr:col>1</xdr:col>
      <xdr:colOff>485775</xdr:colOff>
      <xdr:row>93</xdr:row>
      <xdr:rowOff>6248</xdr:rowOff>
    </xdr:to>
    <xdr:sp macro="" textlink="">
      <xdr:nvSpPr>
        <xdr:cNvPr id="263" name="円/楕円 262"/>
        <xdr:cNvSpPr/>
      </xdr:nvSpPr>
      <xdr:spPr>
        <a:xfrm>
          <a:off x="1079500" y="158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22775</xdr:rowOff>
    </xdr:from>
    <xdr:ext cx="534377" cy="259045"/>
    <xdr:sp macro="" textlink="">
      <xdr:nvSpPr>
        <xdr:cNvPr id="264" name="テキスト ボックス 263"/>
        <xdr:cNvSpPr txBox="1"/>
      </xdr:nvSpPr>
      <xdr:spPr>
        <a:xfrm>
          <a:off x="863111" y="156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79992</xdr:rowOff>
    </xdr:from>
    <xdr:to>
      <xdr:col>15</xdr:col>
      <xdr:colOff>180975</xdr:colOff>
      <xdr:row>36</xdr:row>
      <xdr:rowOff>98846</xdr:rowOff>
    </xdr:to>
    <xdr:cxnSp macro="">
      <xdr:nvCxnSpPr>
        <xdr:cNvPr id="296" name="直線コネクタ 295"/>
        <xdr:cNvCxnSpPr/>
      </xdr:nvCxnSpPr>
      <xdr:spPr>
        <a:xfrm flipV="1">
          <a:off x="9639300" y="6080742"/>
          <a:ext cx="838200" cy="19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98846</xdr:rowOff>
    </xdr:from>
    <xdr:to>
      <xdr:col>14</xdr:col>
      <xdr:colOff>28575</xdr:colOff>
      <xdr:row>37</xdr:row>
      <xdr:rowOff>17540</xdr:rowOff>
    </xdr:to>
    <xdr:cxnSp macro="">
      <xdr:nvCxnSpPr>
        <xdr:cNvPr id="299" name="直線コネクタ 298"/>
        <xdr:cNvCxnSpPr/>
      </xdr:nvCxnSpPr>
      <xdr:spPr>
        <a:xfrm flipV="1">
          <a:off x="8750300" y="6271046"/>
          <a:ext cx="8890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17540</xdr:rowOff>
    </xdr:from>
    <xdr:to>
      <xdr:col>12</xdr:col>
      <xdr:colOff>511175</xdr:colOff>
      <xdr:row>37</xdr:row>
      <xdr:rowOff>70630</xdr:rowOff>
    </xdr:to>
    <xdr:cxnSp macro="">
      <xdr:nvCxnSpPr>
        <xdr:cNvPr id="302" name="直線コネクタ 301"/>
        <xdr:cNvCxnSpPr/>
      </xdr:nvCxnSpPr>
      <xdr:spPr>
        <a:xfrm flipV="1">
          <a:off x="7861300" y="6361190"/>
          <a:ext cx="889000" cy="5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70630</xdr:rowOff>
    </xdr:from>
    <xdr:to>
      <xdr:col>11</xdr:col>
      <xdr:colOff>307975</xdr:colOff>
      <xdr:row>37</xdr:row>
      <xdr:rowOff>97855</xdr:rowOff>
    </xdr:to>
    <xdr:cxnSp macro="">
      <xdr:nvCxnSpPr>
        <xdr:cNvPr id="305" name="直線コネクタ 304"/>
        <xdr:cNvCxnSpPr/>
      </xdr:nvCxnSpPr>
      <xdr:spPr>
        <a:xfrm flipV="1">
          <a:off x="6972300" y="6414280"/>
          <a:ext cx="8890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29192</xdr:rowOff>
    </xdr:from>
    <xdr:to>
      <xdr:col>15</xdr:col>
      <xdr:colOff>231775</xdr:colOff>
      <xdr:row>35</xdr:row>
      <xdr:rowOff>130792</xdr:rowOff>
    </xdr:to>
    <xdr:sp macro="" textlink="">
      <xdr:nvSpPr>
        <xdr:cNvPr id="315" name="円/楕円 314"/>
        <xdr:cNvSpPr/>
      </xdr:nvSpPr>
      <xdr:spPr>
        <a:xfrm>
          <a:off x="10426700" y="60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52069</xdr:rowOff>
    </xdr:from>
    <xdr:ext cx="534377" cy="259045"/>
    <xdr:sp macro="" textlink="">
      <xdr:nvSpPr>
        <xdr:cNvPr id="316" name="補助費等該当値テキスト"/>
        <xdr:cNvSpPr txBox="1"/>
      </xdr:nvSpPr>
      <xdr:spPr>
        <a:xfrm>
          <a:off x="10528300" y="58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94,735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48046</xdr:rowOff>
    </xdr:from>
    <xdr:to>
      <xdr:col>14</xdr:col>
      <xdr:colOff>79375</xdr:colOff>
      <xdr:row>36</xdr:row>
      <xdr:rowOff>149646</xdr:rowOff>
    </xdr:to>
    <xdr:sp macro="" textlink="">
      <xdr:nvSpPr>
        <xdr:cNvPr id="317" name="円/楕円 316"/>
        <xdr:cNvSpPr/>
      </xdr:nvSpPr>
      <xdr:spPr>
        <a:xfrm>
          <a:off x="9588500" y="62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166173</xdr:rowOff>
    </xdr:from>
    <xdr:ext cx="534377" cy="259045"/>
    <xdr:sp macro="" textlink="">
      <xdr:nvSpPr>
        <xdr:cNvPr id="318" name="テキスト ボックス 317"/>
        <xdr:cNvSpPr txBox="1"/>
      </xdr:nvSpPr>
      <xdr:spPr>
        <a:xfrm>
          <a:off x="9372111" y="599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77,253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138190</xdr:rowOff>
    </xdr:from>
    <xdr:to>
      <xdr:col>12</xdr:col>
      <xdr:colOff>561975</xdr:colOff>
      <xdr:row>37</xdr:row>
      <xdr:rowOff>68340</xdr:rowOff>
    </xdr:to>
    <xdr:sp macro="" textlink="">
      <xdr:nvSpPr>
        <xdr:cNvPr id="319" name="円/楕円 318"/>
        <xdr:cNvSpPr/>
      </xdr:nvSpPr>
      <xdr:spPr>
        <a:xfrm>
          <a:off x="8699500" y="63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59467</xdr:rowOff>
    </xdr:from>
    <xdr:ext cx="534377" cy="259045"/>
    <xdr:sp macro="" textlink="">
      <xdr:nvSpPr>
        <xdr:cNvPr id="320" name="テキスト ボックス 319"/>
        <xdr:cNvSpPr txBox="1"/>
      </xdr:nvSpPr>
      <xdr:spPr>
        <a:xfrm>
          <a:off x="8483111" y="64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19830</xdr:rowOff>
    </xdr:from>
    <xdr:to>
      <xdr:col>11</xdr:col>
      <xdr:colOff>358775</xdr:colOff>
      <xdr:row>37</xdr:row>
      <xdr:rowOff>121430</xdr:rowOff>
    </xdr:to>
    <xdr:sp macro="" textlink="">
      <xdr:nvSpPr>
        <xdr:cNvPr id="321" name="円/楕円 320"/>
        <xdr:cNvSpPr/>
      </xdr:nvSpPr>
      <xdr:spPr>
        <a:xfrm>
          <a:off x="7810500" y="63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112557</xdr:rowOff>
    </xdr:from>
    <xdr:ext cx="534377" cy="259045"/>
    <xdr:sp macro="" textlink="">
      <xdr:nvSpPr>
        <xdr:cNvPr id="322" name="テキスト ボックス 321"/>
        <xdr:cNvSpPr txBox="1"/>
      </xdr:nvSpPr>
      <xdr:spPr>
        <a:xfrm>
          <a:off x="7594111" y="64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47055</xdr:rowOff>
    </xdr:from>
    <xdr:to>
      <xdr:col>10</xdr:col>
      <xdr:colOff>155575</xdr:colOff>
      <xdr:row>37</xdr:row>
      <xdr:rowOff>148655</xdr:rowOff>
    </xdr:to>
    <xdr:sp macro="" textlink="">
      <xdr:nvSpPr>
        <xdr:cNvPr id="323" name="円/楕円 322"/>
        <xdr:cNvSpPr/>
      </xdr:nvSpPr>
      <xdr:spPr>
        <a:xfrm>
          <a:off x="6921500" y="63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139782</xdr:rowOff>
    </xdr:from>
    <xdr:ext cx="534377" cy="259045"/>
    <xdr:sp macro="" textlink="">
      <xdr:nvSpPr>
        <xdr:cNvPr id="324" name="テキスト ボックス 323"/>
        <xdr:cNvSpPr txBox="1"/>
      </xdr:nvSpPr>
      <xdr:spPr>
        <a:xfrm>
          <a:off x="6705111" y="64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65935</xdr:rowOff>
    </xdr:from>
    <xdr:to>
      <xdr:col>15</xdr:col>
      <xdr:colOff>180975</xdr:colOff>
      <xdr:row>57</xdr:row>
      <xdr:rowOff>125420</xdr:rowOff>
    </xdr:to>
    <xdr:cxnSp macro="">
      <xdr:nvCxnSpPr>
        <xdr:cNvPr id="353" name="直線コネクタ 352"/>
        <xdr:cNvCxnSpPr/>
      </xdr:nvCxnSpPr>
      <xdr:spPr>
        <a:xfrm>
          <a:off x="9639300" y="9838585"/>
          <a:ext cx="8382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55686</xdr:rowOff>
    </xdr:from>
    <xdr:to>
      <xdr:col>14</xdr:col>
      <xdr:colOff>28575</xdr:colOff>
      <xdr:row>57</xdr:row>
      <xdr:rowOff>65935</xdr:rowOff>
    </xdr:to>
    <xdr:cxnSp macro="">
      <xdr:nvCxnSpPr>
        <xdr:cNvPr id="356" name="直線コネクタ 355"/>
        <xdr:cNvCxnSpPr/>
      </xdr:nvCxnSpPr>
      <xdr:spPr>
        <a:xfrm>
          <a:off x="8750300" y="9828336"/>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148889</xdr:rowOff>
    </xdr:from>
    <xdr:to>
      <xdr:col>12</xdr:col>
      <xdr:colOff>511175</xdr:colOff>
      <xdr:row>57</xdr:row>
      <xdr:rowOff>55686</xdr:rowOff>
    </xdr:to>
    <xdr:cxnSp macro="">
      <xdr:nvCxnSpPr>
        <xdr:cNvPr id="359" name="直線コネクタ 358"/>
        <xdr:cNvCxnSpPr/>
      </xdr:nvCxnSpPr>
      <xdr:spPr>
        <a:xfrm>
          <a:off x="7861300" y="9750089"/>
          <a:ext cx="8890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148889</xdr:rowOff>
    </xdr:from>
    <xdr:to>
      <xdr:col>11</xdr:col>
      <xdr:colOff>307975</xdr:colOff>
      <xdr:row>57</xdr:row>
      <xdr:rowOff>28981</xdr:rowOff>
    </xdr:to>
    <xdr:cxnSp macro="">
      <xdr:nvCxnSpPr>
        <xdr:cNvPr id="362" name="直線コネクタ 361"/>
        <xdr:cNvCxnSpPr/>
      </xdr:nvCxnSpPr>
      <xdr:spPr>
        <a:xfrm flipV="1">
          <a:off x="6972300" y="9750089"/>
          <a:ext cx="889000" cy="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159159</xdr:rowOff>
    </xdr:from>
    <xdr:ext cx="534377" cy="259045"/>
    <xdr:sp macro="" textlink="">
      <xdr:nvSpPr>
        <xdr:cNvPr id="366" name="テキスト ボックス 365"/>
        <xdr:cNvSpPr txBox="1"/>
      </xdr:nvSpPr>
      <xdr:spPr>
        <a:xfrm>
          <a:off x="6705111" y="99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74620</xdr:rowOff>
    </xdr:from>
    <xdr:to>
      <xdr:col>15</xdr:col>
      <xdr:colOff>231775</xdr:colOff>
      <xdr:row>58</xdr:row>
      <xdr:rowOff>4770</xdr:rowOff>
    </xdr:to>
    <xdr:sp macro="" textlink="">
      <xdr:nvSpPr>
        <xdr:cNvPr id="372" name="円/楕円 371"/>
        <xdr:cNvSpPr/>
      </xdr:nvSpPr>
      <xdr:spPr>
        <a:xfrm>
          <a:off x="10426700" y="98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53047</xdr:rowOff>
    </xdr:from>
    <xdr:ext cx="534377" cy="259045"/>
    <xdr:sp macro="" textlink="">
      <xdr:nvSpPr>
        <xdr:cNvPr id="373" name="普通建設事業費該当値テキスト"/>
        <xdr:cNvSpPr txBox="1"/>
      </xdr:nvSpPr>
      <xdr:spPr>
        <a:xfrm>
          <a:off x="10528300" y="98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68,748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15135</xdr:rowOff>
    </xdr:from>
    <xdr:to>
      <xdr:col>14</xdr:col>
      <xdr:colOff>79375</xdr:colOff>
      <xdr:row>57</xdr:row>
      <xdr:rowOff>116735</xdr:rowOff>
    </xdr:to>
    <xdr:sp macro="" textlink="">
      <xdr:nvSpPr>
        <xdr:cNvPr id="374" name="円/楕円 373"/>
        <xdr:cNvSpPr/>
      </xdr:nvSpPr>
      <xdr:spPr>
        <a:xfrm>
          <a:off x="9588500" y="97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107862</xdr:rowOff>
    </xdr:from>
    <xdr:ext cx="534377" cy="259045"/>
    <xdr:sp macro="" textlink="">
      <xdr:nvSpPr>
        <xdr:cNvPr id="375" name="テキスト ボックス 374"/>
        <xdr:cNvSpPr txBox="1"/>
      </xdr:nvSpPr>
      <xdr:spPr>
        <a:xfrm>
          <a:off x="9372111" y="98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4886</xdr:rowOff>
    </xdr:from>
    <xdr:to>
      <xdr:col>12</xdr:col>
      <xdr:colOff>561975</xdr:colOff>
      <xdr:row>57</xdr:row>
      <xdr:rowOff>106486</xdr:rowOff>
    </xdr:to>
    <xdr:sp macro="" textlink="">
      <xdr:nvSpPr>
        <xdr:cNvPr id="376" name="円/楕円 375"/>
        <xdr:cNvSpPr/>
      </xdr:nvSpPr>
      <xdr:spPr>
        <a:xfrm>
          <a:off x="8699500" y="97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123013</xdr:rowOff>
    </xdr:from>
    <xdr:ext cx="534377" cy="259045"/>
    <xdr:sp macro="" textlink="">
      <xdr:nvSpPr>
        <xdr:cNvPr id="377" name="テキスト ボックス 376"/>
        <xdr:cNvSpPr txBox="1"/>
      </xdr:nvSpPr>
      <xdr:spPr>
        <a:xfrm>
          <a:off x="8483111" y="955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98089</xdr:rowOff>
    </xdr:from>
    <xdr:to>
      <xdr:col>11</xdr:col>
      <xdr:colOff>358775</xdr:colOff>
      <xdr:row>57</xdr:row>
      <xdr:rowOff>28239</xdr:rowOff>
    </xdr:to>
    <xdr:sp macro="" textlink="">
      <xdr:nvSpPr>
        <xdr:cNvPr id="378" name="円/楕円 377"/>
        <xdr:cNvSpPr/>
      </xdr:nvSpPr>
      <xdr:spPr>
        <a:xfrm>
          <a:off x="7810500" y="96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44766</xdr:rowOff>
    </xdr:from>
    <xdr:ext cx="599010" cy="259045"/>
    <xdr:sp macro="" textlink="">
      <xdr:nvSpPr>
        <xdr:cNvPr id="379" name="テキスト ボックス 378"/>
        <xdr:cNvSpPr txBox="1"/>
      </xdr:nvSpPr>
      <xdr:spPr>
        <a:xfrm>
          <a:off x="7561794" y="947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107,588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149631</xdr:rowOff>
    </xdr:from>
    <xdr:to>
      <xdr:col>10</xdr:col>
      <xdr:colOff>155575</xdr:colOff>
      <xdr:row>57</xdr:row>
      <xdr:rowOff>79781</xdr:rowOff>
    </xdr:to>
    <xdr:sp macro="" textlink="">
      <xdr:nvSpPr>
        <xdr:cNvPr id="380" name="円/楕円 379"/>
        <xdr:cNvSpPr/>
      </xdr:nvSpPr>
      <xdr:spPr>
        <a:xfrm>
          <a:off x="6921500" y="97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96308</xdr:rowOff>
    </xdr:from>
    <xdr:ext cx="534377" cy="259045"/>
    <xdr:sp macro="" textlink="">
      <xdr:nvSpPr>
        <xdr:cNvPr id="381" name="テキスト ボックス 380"/>
        <xdr:cNvSpPr txBox="1"/>
      </xdr:nvSpPr>
      <xdr:spPr>
        <a:xfrm>
          <a:off x="6705111" y="95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68221</xdr:rowOff>
    </xdr:from>
    <xdr:to>
      <xdr:col>15</xdr:col>
      <xdr:colOff>180975</xdr:colOff>
      <xdr:row>78</xdr:row>
      <xdr:rowOff>126750</xdr:rowOff>
    </xdr:to>
    <xdr:cxnSp macro="">
      <xdr:nvCxnSpPr>
        <xdr:cNvPr id="410" name="直線コネクタ 409"/>
        <xdr:cNvCxnSpPr/>
      </xdr:nvCxnSpPr>
      <xdr:spPr>
        <a:xfrm>
          <a:off x="9639300" y="13441321"/>
          <a:ext cx="838200" cy="5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112140</xdr:rowOff>
    </xdr:from>
    <xdr:ext cx="534377" cy="259045"/>
    <xdr:sp macro="" textlink="">
      <xdr:nvSpPr>
        <xdr:cNvPr id="414" name="テキスト ボックス 413"/>
        <xdr:cNvSpPr txBox="1"/>
      </xdr:nvSpPr>
      <xdr:spPr>
        <a:xfrm>
          <a:off x="9372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75950</xdr:rowOff>
    </xdr:from>
    <xdr:to>
      <xdr:col>15</xdr:col>
      <xdr:colOff>231775</xdr:colOff>
      <xdr:row>79</xdr:row>
      <xdr:rowOff>6100</xdr:rowOff>
    </xdr:to>
    <xdr:sp macro="" textlink="">
      <xdr:nvSpPr>
        <xdr:cNvPr id="420" name="円/楕円 419"/>
        <xdr:cNvSpPr/>
      </xdr:nvSpPr>
      <xdr:spPr>
        <a:xfrm>
          <a:off x="10426700" y="134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34946</xdr:rowOff>
    </xdr:from>
    <xdr:ext cx="534377" cy="259045"/>
    <xdr:sp macro="" textlink="">
      <xdr:nvSpPr>
        <xdr:cNvPr id="421" name="普通建設事業費 （ うち新規整備　）該当値テキスト"/>
        <xdr:cNvSpPr txBox="1"/>
      </xdr:nvSpPr>
      <xdr:spPr>
        <a:xfrm>
          <a:off x="10528300" y="1340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17421</xdr:rowOff>
    </xdr:from>
    <xdr:to>
      <xdr:col>14</xdr:col>
      <xdr:colOff>79375</xdr:colOff>
      <xdr:row>78</xdr:row>
      <xdr:rowOff>119021</xdr:rowOff>
    </xdr:to>
    <xdr:sp macro="" textlink="">
      <xdr:nvSpPr>
        <xdr:cNvPr id="422" name="円/楕円 421"/>
        <xdr:cNvSpPr/>
      </xdr:nvSpPr>
      <xdr:spPr>
        <a:xfrm>
          <a:off x="9588500" y="133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135548</xdr:rowOff>
    </xdr:from>
    <xdr:ext cx="534377" cy="259045"/>
    <xdr:sp macro="" textlink="">
      <xdr:nvSpPr>
        <xdr:cNvPr id="423" name="テキスト ボックス 422"/>
        <xdr:cNvSpPr txBox="1"/>
      </xdr:nvSpPr>
      <xdr:spPr>
        <a:xfrm>
          <a:off x="9372111" y="131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157471</xdr:rowOff>
    </xdr:from>
    <xdr:to>
      <xdr:col>15</xdr:col>
      <xdr:colOff>180975</xdr:colOff>
      <xdr:row>98</xdr:row>
      <xdr:rowOff>1964</xdr:rowOff>
    </xdr:to>
    <xdr:cxnSp macro="">
      <xdr:nvCxnSpPr>
        <xdr:cNvPr id="450" name="直線コネクタ 449"/>
        <xdr:cNvCxnSpPr/>
      </xdr:nvCxnSpPr>
      <xdr:spPr>
        <a:xfrm>
          <a:off x="9639300" y="16788121"/>
          <a:ext cx="8382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122614</xdr:rowOff>
    </xdr:from>
    <xdr:to>
      <xdr:col>15</xdr:col>
      <xdr:colOff>231775</xdr:colOff>
      <xdr:row>98</xdr:row>
      <xdr:rowOff>52764</xdr:rowOff>
    </xdr:to>
    <xdr:sp macro="" textlink="">
      <xdr:nvSpPr>
        <xdr:cNvPr id="460" name="円/楕円 459"/>
        <xdr:cNvSpPr/>
      </xdr:nvSpPr>
      <xdr:spPr>
        <a:xfrm>
          <a:off x="10426700" y="167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101041</xdr:rowOff>
    </xdr:from>
    <xdr:ext cx="534377" cy="259045"/>
    <xdr:sp macro="" textlink="">
      <xdr:nvSpPr>
        <xdr:cNvPr id="461" name="普通建設事業費 （ うち更新整備　）該当値テキスト"/>
        <xdr:cNvSpPr txBox="1"/>
      </xdr:nvSpPr>
      <xdr:spPr>
        <a:xfrm>
          <a:off x="10528300" y="167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106671</xdr:rowOff>
    </xdr:from>
    <xdr:to>
      <xdr:col>14</xdr:col>
      <xdr:colOff>79375</xdr:colOff>
      <xdr:row>98</xdr:row>
      <xdr:rowOff>36821</xdr:rowOff>
    </xdr:to>
    <xdr:sp macro="" textlink="">
      <xdr:nvSpPr>
        <xdr:cNvPr id="462" name="円/楕円 461"/>
        <xdr:cNvSpPr/>
      </xdr:nvSpPr>
      <xdr:spPr>
        <a:xfrm>
          <a:off x="9588500" y="167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27948</xdr:rowOff>
    </xdr:from>
    <xdr:ext cx="534377" cy="259045"/>
    <xdr:sp macro="" textlink="">
      <xdr:nvSpPr>
        <xdr:cNvPr id="463" name="テキスト ボックス 462"/>
        <xdr:cNvSpPr txBox="1"/>
      </xdr:nvSpPr>
      <xdr:spPr>
        <a:xfrm>
          <a:off x="9372111" y="168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4483</xdr:rowOff>
    </xdr:from>
    <xdr:to>
      <xdr:col>23</xdr:col>
      <xdr:colOff>517525</xdr:colOff>
      <xdr:row>39</xdr:row>
      <xdr:rowOff>9513</xdr:rowOff>
    </xdr:to>
    <xdr:cxnSp macro="">
      <xdr:nvCxnSpPr>
        <xdr:cNvPr id="492" name="直線コネクタ 491"/>
        <xdr:cNvCxnSpPr/>
      </xdr:nvCxnSpPr>
      <xdr:spPr>
        <a:xfrm flipV="1">
          <a:off x="15481300" y="6348133"/>
          <a:ext cx="838200" cy="3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145149</xdr:rowOff>
    </xdr:from>
    <xdr:to>
      <xdr:col>22</xdr:col>
      <xdr:colOff>365125</xdr:colOff>
      <xdr:row>39</xdr:row>
      <xdr:rowOff>9513</xdr:rowOff>
    </xdr:to>
    <xdr:cxnSp macro="">
      <xdr:nvCxnSpPr>
        <xdr:cNvPr id="495" name="直線コネクタ 494"/>
        <xdr:cNvCxnSpPr/>
      </xdr:nvCxnSpPr>
      <xdr:spPr>
        <a:xfrm>
          <a:off x="14592300" y="666024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145149</xdr:rowOff>
    </xdr:from>
    <xdr:to>
      <xdr:col>21</xdr:col>
      <xdr:colOff>161925</xdr:colOff>
      <xdr:row>39</xdr:row>
      <xdr:rowOff>15380</xdr:rowOff>
    </xdr:to>
    <xdr:cxnSp macro="">
      <xdr:nvCxnSpPr>
        <xdr:cNvPr id="498" name="直線コネクタ 497"/>
        <xdr:cNvCxnSpPr/>
      </xdr:nvCxnSpPr>
      <xdr:spPr>
        <a:xfrm flipV="1">
          <a:off x="13703300" y="6660249"/>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15380</xdr:rowOff>
    </xdr:from>
    <xdr:to>
      <xdr:col>19</xdr:col>
      <xdr:colOff>644525</xdr:colOff>
      <xdr:row>39</xdr:row>
      <xdr:rowOff>28981</xdr:rowOff>
    </xdr:to>
    <xdr:cxnSp macro="">
      <xdr:nvCxnSpPr>
        <xdr:cNvPr id="501" name="直線コネクタ 500"/>
        <xdr:cNvCxnSpPr/>
      </xdr:nvCxnSpPr>
      <xdr:spPr>
        <a:xfrm flipV="1">
          <a:off x="12814300" y="6701930"/>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125133</xdr:rowOff>
    </xdr:from>
    <xdr:to>
      <xdr:col>23</xdr:col>
      <xdr:colOff>568325</xdr:colOff>
      <xdr:row>37</xdr:row>
      <xdr:rowOff>55283</xdr:rowOff>
    </xdr:to>
    <xdr:sp macro="" textlink="">
      <xdr:nvSpPr>
        <xdr:cNvPr id="511" name="円/楕円 510"/>
        <xdr:cNvSpPr/>
      </xdr:nvSpPr>
      <xdr:spPr>
        <a:xfrm>
          <a:off x="16268700" y="629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148010</xdr:rowOff>
    </xdr:from>
    <xdr:ext cx="534377" cy="259045"/>
    <xdr:sp macro="" textlink="">
      <xdr:nvSpPr>
        <xdr:cNvPr id="512" name="災害復旧事業費該当値テキスト"/>
        <xdr:cNvSpPr txBox="1"/>
      </xdr:nvSpPr>
      <xdr:spPr>
        <a:xfrm>
          <a:off x="16370300" y="614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130163</xdr:rowOff>
    </xdr:from>
    <xdr:to>
      <xdr:col>22</xdr:col>
      <xdr:colOff>415925</xdr:colOff>
      <xdr:row>39</xdr:row>
      <xdr:rowOff>60313</xdr:rowOff>
    </xdr:to>
    <xdr:sp macro="" textlink="">
      <xdr:nvSpPr>
        <xdr:cNvPr id="513" name="円/楕円 512"/>
        <xdr:cNvSpPr/>
      </xdr:nvSpPr>
      <xdr:spPr>
        <a:xfrm>
          <a:off x="15430500" y="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51440</xdr:rowOff>
    </xdr:from>
    <xdr:ext cx="378565" cy="259045"/>
    <xdr:sp macro="" textlink="">
      <xdr:nvSpPr>
        <xdr:cNvPr id="514" name="テキスト ボックス 513"/>
        <xdr:cNvSpPr txBox="1"/>
      </xdr:nvSpPr>
      <xdr:spPr>
        <a:xfrm>
          <a:off x="15292017" y="673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94349</xdr:rowOff>
    </xdr:from>
    <xdr:to>
      <xdr:col>21</xdr:col>
      <xdr:colOff>212725</xdr:colOff>
      <xdr:row>39</xdr:row>
      <xdr:rowOff>24499</xdr:rowOff>
    </xdr:to>
    <xdr:sp macro="" textlink="">
      <xdr:nvSpPr>
        <xdr:cNvPr id="515" name="円/楕円 514"/>
        <xdr:cNvSpPr/>
      </xdr:nvSpPr>
      <xdr:spPr>
        <a:xfrm>
          <a:off x="14541500" y="66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15626</xdr:rowOff>
    </xdr:from>
    <xdr:ext cx="469744" cy="259045"/>
    <xdr:sp macro="" textlink="">
      <xdr:nvSpPr>
        <xdr:cNvPr id="516" name="テキスト ボックス 515"/>
        <xdr:cNvSpPr txBox="1"/>
      </xdr:nvSpPr>
      <xdr:spPr>
        <a:xfrm>
          <a:off x="14357427" y="670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136030</xdr:rowOff>
    </xdr:from>
    <xdr:to>
      <xdr:col>20</xdr:col>
      <xdr:colOff>9525</xdr:colOff>
      <xdr:row>39</xdr:row>
      <xdr:rowOff>66180</xdr:rowOff>
    </xdr:to>
    <xdr:sp macro="" textlink="">
      <xdr:nvSpPr>
        <xdr:cNvPr id="517" name="円/楕円 516"/>
        <xdr:cNvSpPr/>
      </xdr:nvSpPr>
      <xdr:spPr>
        <a:xfrm>
          <a:off x="13652500" y="66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57307</xdr:rowOff>
    </xdr:from>
    <xdr:ext cx="378565" cy="259045"/>
    <xdr:sp macro="" textlink="">
      <xdr:nvSpPr>
        <xdr:cNvPr id="518" name="テキスト ボックス 517"/>
        <xdr:cNvSpPr txBox="1"/>
      </xdr:nvSpPr>
      <xdr:spPr>
        <a:xfrm>
          <a:off x="13514017" y="6743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149631</xdr:rowOff>
    </xdr:from>
    <xdr:to>
      <xdr:col>18</xdr:col>
      <xdr:colOff>492125</xdr:colOff>
      <xdr:row>39</xdr:row>
      <xdr:rowOff>79781</xdr:rowOff>
    </xdr:to>
    <xdr:sp macro="" textlink="">
      <xdr:nvSpPr>
        <xdr:cNvPr id="519" name="円/楕円 518"/>
        <xdr:cNvSpPr/>
      </xdr:nvSpPr>
      <xdr:spPr>
        <a:xfrm>
          <a:off x="12763500" y="66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70908</xdr:rowOff>
    </xdr:from>
    <xdr:ext cx="378565" cy="259045"/>
    <xdr:sp macro="" textlink="">
      <xdr:nvSpPr>
        <xdr:cNvPr id="520" name="テキスト ボックス 519"/>
        <xdr:cNvSpPr txBox="1"/>
      </xdr:nvSpPr>
      <xdr:spPr>
        <a:xfrm>
          <a:off x="12625017" y="6757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105197</xdr:rowOff>
    </xdr:from>
    <xdr:to>
      <xdr:col>23</xdr:col>
      <xdr:colOff>517525</xdr:colOff>
      <xdr:row>73</xdr:row>
      <xdr:rowOff>126449</xdr:rowOff>
    </xdr:to>
    <xdr:cxnSp macro="">
      <xdr:nvCxnSpPr>
        <xdr:cNvPr id="598" name="直線コネクタ 597"/>
        <xdr:cNvCxnSpPr/>
      </xdr:nvCxnSpPr>
      <xdr:spPr>
        <a:xfrm>
          <a:off x="15481300" y="12621047"/>
          <a:ext cx="8382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51522</xdr:rowOff>
    </xdr:from>
    <xdr:to>
      <xdr:col>22</xdr:col>
      <xdr:colOff>365125</xdr:colOff>
      <xdr:row>73</xdr:row>
      <xdr:rowOff>105197</xdr:rowOff>
    </xdr:to>
    <xdr:cxnSp macro="">
      <xdr:nvCxnSpPr>
        <xdr:cNvPr id="601" name="直線コネクタ 600"/>
        <xdr:cNvCxnSpPr/>
      </xdr:nvCxnSpPr>
      <xdr:spPr>
        <a:xfrm>
          <a:off x="14592300" y="12567372"/>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144645</xdr:rowOff>
    </xdr:from>
    <xdr:to>
      <xdr:col>21</xdr:col>
      <xdr:colOff>161925</xdr:colOff>
      <xdr:row>73</xdr:row>
      <xdr:rowOff>51522</xdr:rowOff>
    </xdr:to>
    <xdr:cxnSp macro="">
      <xdr:nvCxnSpPr>
        <xdr:cNvPr id="604" name="直線コネクタ 603"/>
        <xdr:cNvCxnSpPr/>
      </xdr:nvCxnSpPr>
      <xdr:spPr>
        <a:xfrm>
          <a:off x="13703300" y="12489045"/>
          <a:ext cx="889000" cy="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134269</xdr:rowOff>
    </xdr:from>
    <xdr:ext cx="534377" cy="259045"/>
    <xdr:sp macro="" textlink="">
      <xdr:nvSpPr>
        <xdr:cNvPr id="606" name="テキスト ボックス 605"/>
        <xdr:cNvSpPr txBox="1"/>
      </xdr:nvSpPr>
      <xdr:spPr>
        <a:xfrm>
          <a:off x="14325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104732</xdr:rowOff>
    </xdr:from>
    <xdr:to>
      <xdr:col>19</xdr:col>
      <xdr:colOff>644525</xdr:colOff>
      <xdr:row>72</xdr:row>
      <xdr:rowOff>144645</xdr:rowOff>
    </xdr:to>
    <xdr:cxnSp macro="">
      <xdr:nvCxnSpPr>
        <xdr:cNvPr id="607" name="直線コネクタ 606"/>
        <xdr:cNvCxnSpPr/>
      </xdr:nvCxnSpPr>
      <xdr:spPr>
        <a:xfrm>
          <a:off x="12814300" y="12449132"/>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75649</xdr:rowOff>
    </xdr:from>
    <xdr:to>
      <xdr:col>23</xdr:col>
      <xdr:colOff>568325</xdr:colOff>
      <xdr:row>74</xdr:row>
      <xdr:rowOff>5799</xdr:rowOff>
    </xdr:to>
    <xdr:sp macro="" textlink="">
      <xdr:nvSpPr>
        <xdr:cNvPr id="617" name="円/楕円 616"/>
        <xdr:cNvSpPr/>
      </xdr:nvSpPr>
      <xdr:spPr>
        <a:xfrm>
          <a:off x="162687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98526</xdr:rowOff>
    </xdr:from>
    <xdr:ext cx="599010" cy="259045"/>
    <xdr:sp macro="" textlink="">
      <xdr:nvSpPr>
        <xdr:cNvPr id="618" name="公債費該当値テキスト"/>
        <xdr:cNvSpPr txBox="1"/>
      </xdr:nvSpPr>
      <xdr:spPr>
        <a:xfrm>
          <a:off x="16370300" y="1244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54397</xdr:rowOff>
    </xdr:from>
    <xdr:to>
      <xdr:col>22</xdr:col>
      <xdr:colOff>415925</xdr:colOff>
      <xdr:row>73</xdr:row>
      <xdr:rowOff>155997</xdr:rowOff>
    </xdr:to>
    <xdr:sp macro="" textlink="">
      <xdr:nvSpPr>
        <xdr:cNvPr id="619" name="円/楕円 618"/>
        <xdr:cNvSpPr/>
      </xdr:nvSpPr>
      <xdr:spPr>
        <a:xfrm>
          <a:off x="15430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1074</xdr:rowOff>
    </xdr:from>
    <xdr:ext cx="599010" cy="259045"/>
    <xdr:sp macro="" textlink="">
      <xdr:nvSpPr>
        <xdr:cNvPr id="620" name="テキスト ボックス 619"/>
        <xdr:cNvSpPr txBox="1"/>
      </xdr:nvSpPr>
      <xdr:spPr>
        <a:xfrm>
          <a:off x="15181794"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722</xdr:rowOff>
    </xdr:from>
    <xdr:to>
      <xdr:col>21</xdr:col>
      <xdr:colOff>212725</xdr:colOff>
      <xdr:row>73</xdr:row>
      <xdr:rowOff>102322</xdr:rowOff>
    </xdr:to>
    <xdr:sp macro="" textlink="">
      <xdr:nvSpPr>
        <xdr:cNvPr id="621" name="円/楕円 620"/>
        <xdr:cNvSpPr/>
      </xdr:nvSpPr>
      <xdr:spPr>
        <a:xfrm>
          <a:off x="14541500" y="12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118849</xdr:rowOff>
    </xdr:from>
    <xdr:ext cx="599010" cy="259045"/>
    <xdr:sp macro="" textlink="">
      <xdr:nvSpPr>
        <xdr:cNvPr id="622" name="テキスト ボックス 621"/>
        <xdr:cNvSpPr txBox="1"/>
      </xdr:nvSpPr>
      <xdr:spPr>
        <a:xfrm>
          <a:off x="14292794" y="1229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93845</xdr:rowOff>
    </xdr:from>
    <xdr:to>
      <xdr:col>20</xdr:col>
      <xdr:colOff>9525</xdr:colOff>
      <xdr:row>73</xdr:row>
      <xdr:rowOff>23995</xdr:rowOff>
    </xdr:to>
    <xdr:sp macro="" textlink="">
      <xdr:nvSpPr>
        <xdr:cNvPr id="623" name="円/楕円 622"/>
        <xdr:cNvSpPr/>
      </xdr:nvSpPr>
      <xdr:spPr>
        <a:xfrm>
          <a:off x="13652500" y="12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40522</xdr:rowOff>
    </xdr:from>
    <xdr:ext cx="599010" cy="259045"/>
    <xdr:sp macro="" textlink="">
      <xdr:nvSpPr>
        <xdr:cNvPr id="624" name="テキスト ボックス 623"/>
        <xdr:cNvSpPr txBox="1"/>
      </xdr:nvSpPr>
      <xdr:spPr>
        <a:xfrm>
          <a:off x="13403794" y="1221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53932</xdr:rowOff>
    </xdr:from>
    <xdr:to>
      <xdr:col>18</xdr:col>
      <xdr:colOff>492125</xdr:colOff>
      <xdr:row>72</xdr:row>
      <xdr:rowOff>155532</xdr:rowOff>
    </xdr:to>
    <xdr:sp macro="" textlink="">
      <xdr:nvSpPr>
        <xdr:cNvPr id="625" name="円/楕円 624"/>
        <xdr:cNvSpPr/>
      </xdr:nvSpPr>
      <xdr:spPr>
        <a:xfrm>
          <a:off x="12763500" y="123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609</xdr:rowOff>
    </xdr:from>
    <xdr:ext cx="599010" cy="259045"/>
    <xdr:sp macro="" textlink="">
      <xdr:nvSpPr>
        <xdr:cNvPr id="626" name="テキスト ボックス 625"/>
        <xdr:cNvSpPr txBox="1"/>
      </xdr:nvSpPr>
      <xdr:spPr>
        <a:xfrm>
          <a:off x="12514794" y="1217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67608</xdr:rowOff>
    </xdr:from>
    <xdr:to>
      <xdr:col>23</xdr:col>
      <xdr:colOff>517525</xdr:colOff>
      <xdr:row>97</xdr:row>
      <xdr:rowOff>167315</xdr:rowOff>
    </xdr:to>
    <xdr:cxnSp macro="">
      <xdr:nvCxnSpPr>
        <xdr:cNvPr id="653" name="直線コネクタ 652"/>
        <xdr:cNvCxnSpPr/>
      </xdr:nvCxnSpPr>
      <xdr:spPr>
        <a:xfrm flipV="1">
          <a:off x="15481300" y="16698258"/>
          <a:ext cx="838200" cy="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119997</xdr:rowOff>
    </xdr:from>
    <xdr:ext cx="534377" cy="259045"/>
    <xdr:sp macro="" textlink="">
      <xdr:nvSpPr>
        <xdr:cNvPr id="654" name="積立金平均値テキスト"/>
        <xdr:cNvSpPr txBox="1"/>
      </xdr:nvSpPr>
      <xdr:spPr>
        <a:xfrm>
          <a:off x="16370300" y="16750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102270</xdr:rowOff>
    </xdr:from>
    <xdr:to>
      <xdr:col>22</xdr:col>
      <xdr:colOff>365125</xdr:colOff>
      <xdr:row>97</xdr:row>
      <xdr:rowOff>167315</xdr:rowOff>
    </xdr:to>
    <xdr:cxnSp macro="">
      <xdr:nvCxnSpPr>
        <xdr:cNvPr id="656" name="直線コネクタ 655"/>
        <xdr:cNvCxnSpPr/>
      </xdr:nvCxnSpPr>
      <xdr:spPr>
        <a:xfrm>
          <a:off x="14592300" y="16732920"/>
          <a:ext cx="8890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102270</xdr:rowOff>
    </xdr:from>
    <xdr:to>
      <xdr:col>21</xdr:col>
      <xdr:colOff>161925</xdr:colOff>
      <xdr:row>98</xdr:row>
      <xdr:rowOff>63078</xdr:rowOff>
    </xdr:to>
    <xdr:cxnSp macro="">
      <xdr:nvCxnSpPr>
        <xdr:cNvPr id="659" name="直線コネクタ 658"/>
        <xdr:cNvCxnSpPr/>
      </xdr:nvCxnSpPr>
      <xdr:spPr>
        <a:xfrm flipV="1">
          <a:off x="13703300" y="16732920"/>
          <a:ext cx="889000" cy="1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61" name="テキスト ボックス 660"/>
        <xdr:cNvSpPr txBox="1"/>
      </xdr:nvSpPr>
      <xdr:spPr>
        <a:xfrm>
          <a:off x="14325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3180</xdr:rowOff>
    </xdr:from>
    <xdr:to>
      <xdr:col>19</xdr:col>
      <xdr:colOff>644525</xdr:colOff>
      <xdr:row>98</xdr:row>
      <xdr:rowOff>63078</xdr:rowOff>
    </xdr:to>
    <xdr:cxnSp macro="">
      <xdr:nvCxnSpPr>
        <xdr:cNvPr id="662" name="直線コネクタ 661"/>
        <xdr:cNvCxnSpPr/>
      </xdr:nvCxnSpPr>
      <xdr:spPr>
        <a:xfrm>
          <a:off x="12814300" y="16805280"/>
          <a:ext cx="889000" cy="5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16808</xdr:rowOff>
    </xdr:from>
    <xdr:to>
      <xdr:col>23</xdr:col>
      <xdr:colOff>568325</xdr:colOff>
      <xdr:row>97</xdr:row>
      <xdr:rowOff>118408</xdr:rowOff>
    </xdr:to>
    <xdr:sp macro="" textlink="">
      <xdr:nvSpPr>
        <xdr:cNvPr id="672" name="円/楕円 671"/>
        <xdr:cNvSpPr/>
      </xdr:nvSpPr>
      <xdr:spPr>
        <a:xfrm>
          <a:off x="16268700" y="166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39685</xdr:rowOff>
    </xdr:from>
    <xdr:ext cx="534377" cy="259045"/>
    <xdr:sp macro="" textlink="">
      <xdr:nvSpPr>
        <xdr:cNvPr id="673" name="積立金該当値テキスト"/>
        <xdr:cNvSpPr txBox="1"/>
      </xdr:nvSpPr>
      <xdr:spPr>
        <a:xfrm>
          <a:off x="16370300" y="164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53,268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116515</xdr:rowOff>
    </xdr:from>
    <xdr:to>
      <xdr:col>22</xdr:col>
      <xdr:colOff>415925</xdr:colOff>
      <xdr:row>98</xdr:row>
      <xdr:rowOff>46665</xdr:rowOff>
    </xdr:to>
    <xdr:sp macro="" textlink="">
      <xdr:nvSpPr>
        <xdr:cNvPr id="674" name="円/楕円 673"/>
        <xdr:cNvSpPr/>
      </xdr:nvSpPr>
      <xdr:spPr>
        <a:xfrm>
          <a:off x="15430500" y="167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37792</xdr:rowOff>
    </xdr:from>
    <xdr:ext cx="534377" cy="259045"/>
    <xdr:sp macro="" textlink="">
      <xdr:nvSpPr>
        <xdr:cNvPr id="675" name="テキスト ボックス 674"/>
        <xdr:cNvSpPr txBox="1"/>
      </xdr:nvSpPr>
      <xdr:spPr>
        <a:xfrm>
          <a:off x="15214111" y="1683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51470</xdr:rowOff>
    </xdr:from>
    <xdr:to>
      <xdr:col>21</xdr:col>
      <xdr:colOff>212725</xdr:colOff>
      <xdr:row>97</xdr:row>
      <xdr:rowOff>153070</xdr:rowOff>
    </xdr:to>
    <xdr:sp macro="" textlink="">
      <xdr:nvSpPr>
        <xdr:cNvPr id="676" name="円/楕円 675"/>
        <xdr:cNvSpPr/>
      </xdr:nvSpPr>
      <xdr:spPr>
        <a:xfrm>
          <a:off x="14541500" y="166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169597</xdr:rowOff>
    </xdr:from>
    <xdr:ext cx="534377" cy="259045"/>
    <xdr:sp macro="" textlink="">
      <xdr:nvSpPr>
        <xdr:cNvPr id="677" name="テキスト ボックス 676"/>
        <xdr:cNvSpPr txBox="1"/>
      </xdr:nvSpPr>
      <xdr:spPr>
        <a:xfrm>
          <a:off x="14325111" y="164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12278</xdr:rowOff>
    </xdr:from>
    <xdr:to>
      <xdr:col>20</xdr:col>
      <xdr:colOff>9525</xdr:colOff>
      <xdr:row>98</xdr:row>
      <xdr:rowOff>113878</xdr:rowOff>
    </xdr:to>
    <xdr:sp macro="" textlink="">
      <xdr:nvSpPr>
        <xdr:cNvPr id="678" name="円/楕円 677"/>
        <xdr:cNvSpPr/>
      </xdr:nvSpPr>
      <xdr:spPr>
        <a:xfrm>
          <a:off x="13652500" y="16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105005</xdr:rowOff>
    </xdr:from>
    <xdr:ext cx="534377" cy="259045"/>
    <xdr:sp macro="" textlink="">
      <xdr:nvSpPr>
        <xdr:cNvPr id="679" name="テキスト ボックス 678"/>
        <xdr:cNvSpPr txBox="1"/>
      </xdr:nvSpPr>
      <xdr:spPr>
        <a:xfrm>
          <a:off x="13436111" y="169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123830</xdr:rowOff>
    </xdr:from>
    <xdr:to>
      <xdr:col>18</xdr:col>
      <xdr:colOff>492125</xdr:colOff>
      <xdr:row>98</xdr:row>
      <xdr:rowOff>53980</xdr:rowOff>
    </xdr:to>
    <xdr:sp macro="" textlink="">
      <xdr:nvSpPr>
        <xdr:cNvPr id="680" name="円/楕円 679"/>
        <xdr:cNvSpPr/>
      </xdr:nvSpPr>
      <xdr:spPr>
        <a:xfrm>
          <a:off x="12763500" y="16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45107</xdr:rowOff>
    </xdr:from>
    <xdr:ext cx="534377" cy="259045"/>
    <xdr:sp macro="" textlink="">
      <xdr:nvSpPr>
        <xdr:cNvPr id="681" name="テキスト ボックス 680"/>
        <xdr:cNvSpPr txBox="1"/>
      </xdr:nvSpPr>
      <xdr:spPr>
        <a:xfrm>
          <a:off x="12547111" y="16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98748</xdr:rowOff>
    </xdr:from>
    <xdr:to>
      <xdr:col>32</xdr:col>
      <xdr:colOff>187325</xdr:colOff>
      <xdr:row>39</xdr:row>
      <xdr:rowOff>98748</xdr:rowOff>
    </xdr:to>
    <xdr:cxnSp macro="">
      <xdr:nvCxnSpPr>
        <xdr:cNvPr id="712" name="直線コネクタ 711"/>
        <xdr:cNvCxnSpPr/>
      </xdr:nvCxnSpPr>
      <xdr:spPr>
        <a:xfrm>
          <a:off x="21323300" y="6785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98748</xdr:rowOff>
    </xdr:from>
    <xdr:to>
      <xdr:col>31</xdr:col>
      <xdr:colOff>34925</xdr:colOff>
      <xdr:row>39</xdr:row>
      <xdr:rowOff>98765</xdr:rowOff>
    </xdr:to>
    <xdr:cxnSp macro="">
      <xdr:nvCxnSpPr>
        <xdr:cNvPr id="715" name="直線コネクタ 714"/>
        <xdr:cNvCxnSpPr/>
      </xdr:nvCxnSpPr>
      <xdr:spPr>
        <a:xfrm flipV="1">
          <a:off x="20434300" y="678529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98765</xdr:rowOff>
    </xdr:from>
    <xdr:to>
      <xdr:col>29</xdr:col>
      <xdr:colOff>517525</xdr:colOff>
      <xdr:row>39</xdr:row>
      <xdr:rowOff>98878</xdr:rowOff>
    </xdr:to>
    <xdr:cxnSp macro="">
      <xdr:nvCxnSpPr>
        <xdr:cNvPr id="718" name="直線コネクタ 717"/>
        <xdr:cNvCxnSpPr/>
      </xdr:nvCxnSpPr>
      <xdr:spPr>
        <a:xfrm flipV="1">
          <a:off x="19545300" y="678531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47948</xdr:rowOff>
    </xdr:from>
    <xdr:to>
      <xdr:col>32</xdr:col>
      <xdr:colOff>238125</xdr:colOff>
      <xdr:row>39</xdr:row>
      <xdr:rowOff>149548</xdr:rowOff>
    </xdr:to>
    <xdr:sp macro="" textlink="">
      <xdr:nvSpPr>
        <xdr:cNvPr id="731" name="円/楕円 730"/>
        <xdr:cNvSpPr/>
      </xdr:nvSpPr>
      <xdr:spPr>
        <a:xfrm>
          <a:off x="221107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9279</xdr:rowOff>
    </xdr:from>
    <xdr:ext cx="249299" cy="259045"/>
    <xdr:sp macro="" textlink="">
      <xdr:nvSpPr>
        <xdr:cNvPr id="732" name="投資及び出資金該当値テキスト"/>
        <xdr:cNvSpPr txBox="1"/>
      </xdr:nvSpPr>
      <xdr:spPr>
        <a:xfrm>
          <a:off x="22212300" y="66958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47948</xdr:rowOff>
    </xdr:from>
    <xdr:to>
      <xdr:col>31</xdr:col>
      <xdr:colOff>85725</xdr:colOff>
      <xdr:row>39</xdr:row>
      <xdr:rowOff>149548</xdr:rowOff>
    </xdr:to>
    <xdr:sp macro="" textlink="">
      <xdr:nvSpPr>
        <xdr:cNvPr id="733" name="円/楕円 732"/>
        <xdr:cNvSpPr/>
      </xdr:nvSpPr>
      <xdr:spPr>
        <a:xfrm>
          <a:off x="21272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140675</xdr:rowOff>
    </xdr:from>
    <xdr:ext cx="249299" cy="259045"/>
    <xdr:sp macro="" textlink="">
      <xdr:nvSpPr>
        <xdr:cNvPr id="734" name="テキスト ボックス 733"/>
        <xdr:cNvSpPr txBox="1"/>
      </xdr:nvSpPr>
      <xdr:spPr>
        <a:xfrm>
          <a:off x="21198649" y="6827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47965</xdr:rowOff>
    </xdr:from>
    <xdr:to>
      <xdr:col>29</xdr:col>
      <xdr:colOff>568325</xdr:colOff>
      <xdr:row>39</xdr:row>
      <xdr:rowOff>149565</xdr:rowOff>
    </xdr:to>
    <xdr:sp macro="" textlink="">
      <xdr:nvSpPr>
        <xdr:cNvPr id="735" name="円/楕円 734"/>
        <xdr:cNvSpPr/>
      </xdr:nvSpPr>
      <xdr:spPr>
        <a:xfrm>
          <a:off x="20383500" y="67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140692</xdr:rowOff>
    </xdr:from>
    <xdr:ext cx="249299" cy="259045"/>
    <xdr:sp macro="" textlink="">
      <xdr:nvSpPr>
        <xdr:cNvPr id="736" name="テキスト ボックス 735"/>
        <xdr:cNvSpPr txBox="1"/>
      </xdr:nvSpPr>
      <xdr:spPr>
        <a:xfrm>
          <a:off x="20309649" y="68272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83426</xdr:rowOff>
    </xdr:from>
    <xdr:to>
      <xdr:col>32</xdr:col>
      <xdr:colOff>187325</xdr:colOff>
      <xdr:row>58</xdr:row>
      <xdr:rowOff>108344</xdr:rowOff>
    </xdr:to>
    <xdr:cxnSp macro="">
      <xdr:nvCxnSpPr>
        <xdr:cNvPr id="769" name="直線コネクタ 768"/>
        <xdr:cNvCxnSpPr/>
      </xdr:nvCxnSpPr>
      <xdr:spPr>
        <a:xfrm>
          <a:off x="21323300" y="10027526"/>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0"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83426</xdr:rowOff>
    </xdr:from>
    <xdr:to>
      <xdr:col>31</xdr:col>
      <xdr:colOff>34925</xdr:colOff>
      <xdr:row>58</xdr:row>
      <xdr:rowOff>117754</xdr:rowOff>
    </xdr:to>
    <xdr:cxnSp macro="">
      <xdr:nvCxnSpPr>
        <xdr:cNvPr id="772" name="直線コネクタ 771"/>
        <xdr:cNvCxnSpPr/>
      </xdr:nvCxnSpPr>
      <xdr:spPr>
        <a:xfrm flipV="1">
          <a:off x="20434300" y="10027526"/>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127487</xdr:rowOff>
    </xdr:from>
    <xdr:ext cx="469744" cy="259045"/>
    <xdr:sp macro="" textlink="">
      <xdr:nvSpPr>
        <xdr:cNvPr id="774" name="テキスト ボックス 773"/>
        <xdr:cNvSpPr txBox="1"/>
      </xdr:nvSpPr>
      <xdr:spPr>
        <a:xfrm>
          <a:off x="21088427" y="1007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115812</xdr:rowOff>
    </xdr:from>
    <xdr:to>
      <xdr:col>29</xdr:col>
      <xdr:colOff>517525</xdr:colOff>
      <xdr:row>58</xdr:row>
      <xdr:rowOff>117754</xdr:rowOff>
    </xdr:to>
    <xdr:cxnSp macro="">
      <xdr:nvCxnSpPr>
        <xdr:cNvPr id="775" name="直線コネクタ 774"/>
        <xdr:cNvCxnSpPr/>
      </xdr:nvCxnSpPr>
      <xdr:spPr>
        <a:xfrm>
          <a:off x="19545300" y="10059912"/>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113754</xdr:rowOff>
    </xdr:from>
    <xdr:to>
      <xdr:col>28</xdr:col>
      <xdr:colOff>314325</xdr:colOff>
      <xdr:row>58</xdr:row>
      <xdr:rowOff>115812</xdr:rowOff>
    </xdr:to>
    <xdr:cxnSp macro="">
      <xdr:nvCxnSpPr>
        <xdr:cNvPr id="778" name="直線コネクタ 777"/>
        <xdr:cNvCxnSpPr/>
      </xdr:nvCxnSpPr>
      <xdr:spPr>
        <a:xfrm>
          <a:off x="18656300" y="10057854"/>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57544</xdr:rowOff>
    </xdr:from>
    <xdr:to>
      <xdr:col>32</xdr:col>
      <xdr:colOff>238125</xdr:colOff>
      <xdr:row>58</xdr:row>
      <xdr:rowOff>159144</xdr:rowOff>
    </xdr:to>
    <xdr:sp macro="" textlink="">
      <xdr:nvSpPr>
        <xdr:cNvPr id="788" name="円/楕円 787"/>
        <xdr:cNvSpPr/>
      </xdr:nvSpPr>
      <xdr:spPr>
        <a:xfrm>
          <a:off x="22110700" y="10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16921</xdr:rowOff>
    </xdr:from>
    <xdr:ext cx="469744" cy="259045"/>
    <xdr:sp macro="" textlink="">
      <xdr:nvSpPr>
        <xdr:cNvPr id="789" name="貸付金該当値テキスト"/>
        <xdr:cNvSpPr txBox="1"/>
      </xdr:nvSpPr>
      <xdr:spPr>
        <a:xfrm>
          <a:off x="22212300" y="978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32626</xdr:rowOff>
    </xdr:from>
    <xdr:to>
      <xdr:col>31</xdr:col>
      <xdr:colOff>85725</xdr:colOff>
      <xdr:row>58</xdr:row>
      <xdr:rowOff>134226</xdr:rowOff>
    </xdr:to>
    <xdr:sp macro="" textlink="">
      <xdr:nvSpPr>
        <xdr:cNvPr id="790" name="円/楕円 789"/>
        <xdr:cNvSpPr/>
      </xdr:nvSpPr>
      <xdr:spPr>
        <a:xfrm>
          <a:off x="21272500" y="997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150753</xdr:rowOff>
    </xdr:from>
    <xdr:ext cx="469744" cy="259045"/>
    <xdr:sp macro="" textlink="">
      <xdr:nvSpPr>
        <xdr:cNvPr id="791" name="テキスト ボックス 790"/>
        <xdr:cNvSpPr txBox="1"/>
      </xdr:nvSpPr>
      <xdr:spPr>
        <a:xfrm>
          <a:off x="21088427" y="97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66954</xdr:rowOff>
    </xdr:from>
    <xdr:to>
      <xdr:col>29</xdr:col>
      <xdr:colOff>568325</xdr:colOff>
      <xdr:row>58</xdr:row>
      <xdr:rowOff>168554</xdr:rowOff>
    </xdr:to>
    <xdr:sp macro="" textlink="">
      <xdr:nvSpPr>
        <xdr:cNvPr id="792" name="円/楕円 791"/>
        <xdr:cNvSpPr/>
      </xdr:nvSpPr>
      <xdr:spPr>
        <a:xfrm>
          <a:off x="20383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159681</xdr:rowOff>
    </xdr:from>
    <xdr:ext cx="469744" cy="259045"/>
    <xdr:sp macro="" textlink="">
      <xdr:nvSpPr>
        <xdr:cNvPr id="793" name="テキスト ボックス 792"/>
        <xdr:cNvSpPr txBox="1"/>
      </xdr:nvSpPr>
      <xdr:spPr>
        <a:xfrm>
          <a:off x="20199427" y="101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65012</xdr:rowOff>
    </xdr:from>
    <xdr:to>
      <xdr:col>28</xdr:col>
      <xdr:colOff>365125</xdr:colOff>
      <xdr:row>58</xdr:row>
      <xdr:rowOff>166612</xdr:rowOff>
    </xdr:to>
    <xdr:sp macro="" textlink="">
      <xdr:nvSpPr>
        <xdr:cNvPr id="794" name="円/楕円 793"/>
        <xdr:cNvSpPr/>
      </xdr:nvSpPr>
      <xdr:spPr>
        <a:xfrm>
          <a:off x="19494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157739</xdr:rowOff>
    </xdr:from>
    <xdr:ext cx="469744" cy="259045"/>
    <xdr:sp macro="" textlink="">
      <xdr:nvSpPr>
        <xdr:cNvPr id="795" name="テキスト ボックス 794"/>
        <xdr:cNvSpPr txBox="1"/>
      </xdr:nvSpPr>
      <xdr:spPr>
        <a:xfrm>
          <a:off x="19310427"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62954</xdr:rowOff>
    </xdr:from>
    <xdr:to>
      <xdr:col>27</xdr:col>
      <xdr:colOff>161925</xdr:colOff>
      <xdr:row>58</xdr:row>
      <xdr:rowOff>164554</xdr:rowOff>
    </xdr:to>
    <xdr:sp macro="" textlink="">
      <xdr:nvSpPr>
        <xdr:cNvPr id="796" name="円/楕円 795"/>
        <xdr:cNvSpPr/>
      </xdr:nvSpPr>
      <xdr:spPr>
        <a:xfrm>
          <a:off x="18605500" y="1000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155681</xdr:rowOff>
    </xdr:from>
    <xdr:ext cx="469744" cy="259045"/>
    <xdr:sp macro="" textlink="">
      <xdr:nvSpPr>
        <xdr:cNvPr id="797" name="テキスト ボックス 796"/>
        <xdr:cNvSpPr txBox="1"/>
      </xdr:nvSpPr>
      <xdr:spPr>
        <a:xfrm>
          <a:off x="18421427" y="1009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150893</xdr:rowOff>
    </xdr:from>
    <xdr:to>
      <xdr:col>32</xdr:col>
      <xdr:colOff>187325</xdr:colOff>
      <xdr:row>76</xdr:row>
      <xdr:rowOff>22436</xdr:rowOff>
    </xdr:to>
    <xdr:cxnSp macro="">
      <xdr:nvCxnSpPr>
        <xdr:cNvPr id="826" name="直線コネクタ 825"/>
        <xdr:cNvCxnSpPr/>
      </xdr:nvCxnSpPr>
      <xdr:spPr>
        <a:xfrm>
          <a:off x="21323300" y="13009643"/>
          <a:ext cx="838200" cy="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27"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150893</xdr:rowOff>
    </xdr:from>
    <xdr:to>
      <xdr:col>31</xdr:col>
      <xdr:colOff>34925</xdr:colOff>
      <xdr:row>76</xdr:row>
      <xdr:rowOff>84387</xdr:rowOff>
    </xdr:to>
    <xdr:cxnSp macro="">
      <xdr:nvCxnSpPr>
        <xdr:cNvPr id="829" name="直線コネクタ 828"/>
        <xdr:cNvCxnSpPr/>
      </xdr:nvCxnSpPr>
      <xdr:spPr>
        <a:xfrm flipV="1">
          <a:off x="20434300" y="13009643"/>
          <a:ext cx="889000" cy="10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31" name="テキスト ボックス 830"/>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13314</xdr:rowOff>
    </xdr:from>
    <xdr:to>
      <xdr:col>29</xdr:col>
      <xdr:colOff>517525</xdr:colOff>
      <xdr:row>76</xdr:row>
      <xdr:rowOff>84387</xdr:rowOff>
    </xdr:to>
    <xdr:cxnSp macro="">
      <xdr:nvCxnSpPr>
        <xdr:cNvPr id="832" name="直線コネクタ 831"/>
        <xdr:cNvCxnSpPr/>
      </xdr:nvCxnSpPr>
      <xdr:spPr>
        <a:xfrm>
          <a:off x="19545300" y="13043514"/>
          <a:ext cx="889000" cy="7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13314</xdr:rowOff>
    </xdr:from>
    <xdr:to>
      <xdr:col>28</xdr:col>
      <xdr:colOff>314325</xdr:colOff>
      <xdr:row>76</xdr:row>
      <xdr:rowOff>21636</xdr:rowOff>
    </xdr:to>
    <xdr:cxnSp macro="">
      <xdr:nvCxnSpPr>
        <xdr:cNvPr id="835" name="直線コネクタ 834"/>
        <xdr:cNvCxnSpPr/>
      </xdr:nvCxnSpPr>
      <xdr:spPr>
        <a:xfrm flipV="1">
          <a:off x="18656300" y="1304351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7" name="テキスト ボックス 836"/>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9" name="テキスト ボックス 838"/>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143086</xdr:rowOff>
    </xdr:from>
    <xdr:to>
      <xdr:col>32</xdr:col>
      <xdr:colOff>238125</xdr:colOff>
      <xdr:row>76</xdr:row>
      <xdr:rowOff>73236</xdr:rowOff>
    </xdr:to>
    <xdr:sp macro="" textlink="">
      <xdr:nvSpPr>
        <xdr:cNvPr id="845" name="円/楕円 844"/>
        <xdr:cNvSpPr/>
      </xdr:nvSpPr>
      <xdr:spPr>
        <a:xfrm>
          <a:off x="22110700" y="130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165963</xdr:rowOff>
    </xdr:from>
    <xdr:ext cx="534377" cy="259045"/>
    <xdr:sp macro="" textlink="">
      <xdr:nvSpPr>
        <xdr:cNvPr id="846" name="繰出金該当値テキスト"/>
        <xdr:cNvSpPr txBox="1"/>
      </xdr:nvSpPr>
      <xdr:spPr>
        <a:xfrm>
          <a:off x="22212300" y="1285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70,389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100094</xdr:rowOff>
    </xdr:from>
    <xdr:to>
      <xdr:col>31</xdr:col>
      <xdr:colOff>85725</xdr:colOff>
      <xdr:row>76</xdr:row>
      <xdr:rowOff>30243</xdr:rowOff>
    </xdr:to>
    <xdr:sp macro="" textlink="">
      <xdr:nvSpPr>
        <xdr:cNvPr id="847" name="円/楕円 846"/>
        <xdr:cNvSpPr/>
      </xdr:nvSpPr>
      <xdr:spPr>
        <a:xfrm>
          <a:off x="21272500" y="12958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46771</xdr:rowOff>
    </xdr:from>
    <xdr:ext cx="534377" cy="259045"/>
    <xdr:sp macro="" textlink="">
      <xdr:nvSpPr>
        <xdr:cNvPr id="848" name="テキスト ボックス 847"/>
        <xdr:cNvSpPr txBox="1"/>
      </xdr:nvSpPr>
      <xdr:spPr>
        <a:xfrm>
          <a:off x="21056111" y="127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33587</xdr:rowOff>
    </xdr:from>
    <xdr:to>
      <xdr:col>29</xdr:col>
      <xdr:colOff>568325</xdr:colOff>
      <xdr:row>76</xdr:row>
      <xdr:rowOff>135187</xdr:rowOff>
    </xdr:to>
    <xdr:sp macro="" textlink="">
      <xdr:nvSpPr>
        <xdr:cNvPr id="849" name="円/楕円 848"/>
        <xdr:cNvSpPr/>
      </xdr:nvSpPr>
      <xdr:spPr>
        <a:xfrm>
          <a:off x="20383500" y="130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151713</xdr:rowOff>
    </xdr:from>
    <xdr:ext cx="534377" cy="259045"/>
    <xdr:sp macro="" textlink="">
      <xdr:nvSpPr>
        <xdr:cNvPr id="850" name="テキスト ボックス 849"/>
        <xdr:cNvSpPr txBox="1"/>
      </xdr:nvSpPr>
      <xdr:spPr>
        <a:xfrm>
          <a:off x="20167111" y="128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133965</xdr:rowOff>
    </xdr:from>
    <xdr:to>
      <xdr:col>28</xdr:col>
      <xdr:colOff>365125</xdr:colOff>
      <xdr:row>76</xdr:row>
      <xdr:rowOff>64114</xdr:rowOff>
    </xdr:to>
    <xdr:sp macro="" textlink="">
      <xdr:nvSpPr>
        <xdr:cNvPr id="851" name="円/楕円 850"/>
        <xdr:cNvSpPr/>
      </xdr:nvSpPr>
      <xdr:spPr>
        <a:xfrm>
          <a:off x="19494500" y="12992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80642</xdr:rowOff>
    </xdr:from>
    <xdr:ext cx="534377" cy="259045"/>
    <xdr:sp macro="" textlink="">
      <xdr:nvSpPr>
        <xdr:cNvPr id="852" name="テキスト ボックス 851"/>
        <xdr:cNvSpPr txBox="1"/>
      </xdr:nvSpPr>
      <xdr:spPr>
        <a:xfrm>
          <a:off x="19278111" y="12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142286</xdr:rowOff>
    </xdr:from>
    <xdr:to>
      <xdr:col>27</xdr:col>
      <xdr:colOff>161925</xdr:colOff>
      <xdr:row>76</xdr:row>
      <xdr:rowOff>72436</xdr:rowOff>
    </xdr:to>
    <xdr:sp macro="" textlink="">
      <xdr:nvSpPr>
        <xdr:cNvPr id="853" name="円/楕円 852"/>
        <xdr:cNvSpPr/>
      </xdr:nvSpPr>
      <xdr:spPr>
        <a:xfrm>
          <a:off x="18605500" y="130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88963</xdr:rowOff>
    </xdr:from>
    <xdr:ext cx="534377" cy="259045"/>
    <xdr:sp macro="" textlink="">
      <xdr:nvSpPr>
        <xdr:cNvPr id="854" name="テキスト ボックス 853"/>
        <xdr:cNvSpPr txBox="1"/>
      </xdr:nvSpPr>
      <xdr:spPr>
        <a:xfrm>
          <a:off x="18389111" y="1277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歳出決算総額は、住民一人当たり</a:t>
          </a:r>
          <a:r>
            <a:rPr kumimoji="1" lang="en-US" altLang="ja-JP" sz="1000">
              <a:latin typeface="ＭＳ Ｐゴシック"/>
            </a:rPr>
            <a:t>771,309</a:t>
          </a:r>
          <a:r>
            <a:rPr kumimoji="1" lang="ja-JP" altLang="en-US" sz="1000">
              <a:latin typeface="ＭＳ Ｐゴシック"/>
            </a:rPr>
            <a:t>円となっている（類似団体平均</a:t>
          </a:r>
          <a:r>
            <a:rPr kumimoji="1" lang="en-US" altLang="ja-JP" sz="1000">
              <a:latin typeface="ＭＳ Ｐゴシック"/>
            </a:rPr>
            <a:t>543,140</a:t>
          </a:r>
          <a:r>
            <a:rPr kumimoji="1" lang="ja-JP" altLang="en-US" sz="1000">
              <a:latin typeface="ＭＳ Ｐゴシック"/>
            </a:rPr>
            <a:t>円</a:t>
          </a:r>
          <a:r>
            <a:rPr kumimoji="1" lang="en-US" altLang="ja-JP" sz="1000">
              <a:latin typeface="ＭＳ Ｐゴシック"/>
            </a:rPr>
            <a:t>/</a:t>
          </a:r>
          <a:r>
            <a:rPr kumimoji="1" lang="ja-JP" altLang="en-US" sz="1000">
              <a:latin typeface="ＭＳ Ｐゴシック"/>
            </a:rPr>
            <a:t>人）。本町は類似団体に比較し、財政規模も大きい部類にあるため一概に比較できないが、特徴的な要因を持つ費目を以下に分析する。</a:t>
          </a:r>
          <a:endParaRPr kumimoji="1" lang="en-US" altLang="ja-JP" sz="1000">
            <a:latin typeface="ＭＳ Ｐゴシック"/>
          </a:endParaRPr>
        </a:p>
        <a:p>
          <a:r>
            <a:rPr kumimoji="1" lang="ja-JP" altLang="en-US" sz="1000">
              <a:latin typeface="ＭＳ Ｐゴシック"/>
            </a:rPr>
            <a:t>・人件費は、ここ数年減少傾向にはあるが、これまで職員数の自然減により、削減効果が出ているところである。しかしながら、</a:t>
          </a:r>
          <a:r>
            <a:rPr kumimoji="1" lang="en-US" altLang="ja-JP" sz="1000">
              <a:latin typeface="ＭＳ Ｐゴシック"/>
            </a:rPr>
            <a:t>3</a:t>
          </a:r>
          <a:r>
            <a:rPr kumimoji="1" lang="ja-JP" altLang="en-US" sz="1000">
              <a:latin typeface="ＭＳ Ｐゴシック"/>
            </a:rPr>
            <a:t>支所・</a:t>
          </a:r>
          <a:r>
            <a:rPr kumimoji="1" lang="en-US" altLang="ja-JP" sz="1000">
              <a:latin typeface="ＭＳ Ｐゴシック"/>
            </a:rPr>
            <a:t>3</a:t>
          </a:r>
          <a:r>
            <a:rPr kumimoji="1" lang="ja-JP" altLang="en-US" sz="1000">
              <a:latin typeface="ＭＳ Ｐゴシック"/>
            </a:rPr>
            <a:t>出張所を有していること、生活保護業務を移管されていること等により、類似団体より若干職員数が多くなっている。</a:t>
          </a:r>
          <a:endParaRPr kumimoji="1" lang="en-US" altLang="ja-JP" sz="1000">
            <a:latin typeface="ＭＳ Ｐゴシック"/>
          </a:endParaRPr>
        </a:p>
        <a:p>
          <a:r>
            <a:rPr kumimoji="1" lang="ja-JP" altLang="en-US" sz="1000">
              <a:latin typeface="ＭＳ Ｐゴシック"/>
            </a:rPr>
            <a:t>・災害復旧費は、集中豪雨により山間部の農道、林道及び農業かん排施設に甚大な被害を受けたため、多額の決算が生じている。</a:t>
          </a:r>
          <a:endParaRPr kumimoji="1" lang="en-US" altLang="ja-JP" sz="1000">
            <a:latin typeface="ＭＳ Ｐゴシック"/>
          </a:endParaRPr>
        </a:p>
        <a:p>
          <a:r>
            <a:rPr kumimoji="1" lang="ja-JP" altLang="en-US" sz="1000">
              <a:latin typeface="ＭＳ Ｐゴシック"/>
            </a:rPr>
            <a:t>・物件費については、</a:t>
          </a:r>
          <a:r>
            <a:rPr kumimoji="1" lang="en-US" altLang="ja-JP" sz="1000">
              <a:latin typeface="ＭＳ Ｐゴシック"/>
            </a:rPr>
            <a:t>3</a:t>
          </a:r>
          <a:r>
            <a:rPr kumimoji="1" lang="ja-JP" altLang="en-US" sz="1000">
              <a:latin typeface="ＭＳ Ｐゴシック"/>
            </a:rPr>
            <a:t>支所・</a:t>
          </a:r>
          <a:r>
            <a:rPr kumimoji="1" lang="en-US" altLang="ja-JP" sz="1000">
              <a:latin typeface="ＭＳ Ｐゴシック"/>
            </a:rPr>
            <a:t>3</a:t>
          </a:r>
          <a:r>
            <a:rPr kumimoji="1" lang="ja-JP" altLang="en-US" sz="1000">
              <a:latin typeface="ＭＳ Ｐゴシック"/>
            </a:rPr>
            <a:t>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kumimoji="1" lang="en-US" altLang="ja-JP" sz="1000">
            <a:latin typeface="ＭＳ Ｐゴシック"/>
          </a:endParaRPr>
        </a:p>
        <a:p>
          <a:r>
            <a:rPr kumimoji="1" lang="ja-JP" altLang="en-US" sz="1000">
              <a:latin typeface="ＭＳ Ｐゴシック"/>
            </a:rPr>
            <a:t>・公債費については、</a:t>
          </a:r>
          <a:r>
            <a:rPr kumimoji="1" lang="en-US" altLang="ja-JP" sz="1000">
              <a:latin typeface="ＭＳ Ｐゴシック"/>
            </a:rPr>
            <a:t>H19</a:t>
          </a:r>
          <a:r>
            <a:rPr kumimoji="1" lang="ja-JP" altLang="en-US" sz="1000">
              <a:latin typeface="ＭＳ Ｐゴシック"/>
            </a:rPr>
            <a:t>年度の合併時点でも旧町及び広域連合の地方債残高が多額であったことから、</a:t>
          </a:r>
          <a:r>
            <a:rPr kumimoji="1" lang="en-US" altLang="ja-JP" sz="1000">
              <a:latin typeface="ＭＳ Ｐゴシック"/>
            </a:rPr>
            <a:t>H20</a:t>
          </a:r>
          <a:r>
            <a:rPr kumimoji="1" lang="ja-JP" altLang="en-US" sz="1000">
              <a:latin typeface="ＭＳ Ｐゴシック"/>
            </a:rPr>
            <a:t>年度に償還のピークを過ぎ、現在は年々減少傾向にある。しかしながら、依然として高い水準にあるため、今後も引き続き、新規地方債の発行を抑制するなどして、将来負担の軽減を図りたい。</a:t>
          </a:r>
          <a:endParaRPr kumimoji="1" lang="en-US" altLang="ja-JP" sz="1000">
            <a:latin typeface="ＭＳ Ｐゴシック"/>
          </a:endParaRPr>
        </a:p>
        <a:p>
          <a:r>
            <a:rPr kumimoji="1" lang="ja-JP" altLang="en-US" sz="1000">
              <a:latin typeface="ＭＳ Ｐゴシック"/>
            </a:rPr>
            <a:t>・扶助費については、福祉事務所設置町であることから、生活保護業務及び児童扶養手当支給事務等、類似団体と比較し増加要因がある。また、</a:t>
          </a:r>
          <a:r>
            <a:rPr kumimoji="1" lang="en-US" altLang="ja-JP" sz="1000">
              <a:latin typeface="ＭＳ Ｐゴシック"/>
            </a:rPr>
            <a:t>H27</a:t>
          </a:r>
          <a:r>
            <a:rPr kumimoji="1" lang="ja-JP" altLang="en-US" sz="1000">
              <a:latin typeface="ＭＳ Ｐゴシック"/>
            </a:rPr>
            <a:t>年度は子ども子育て支援法施行もあり、認定こども園に対する運営措置費も急激に増加したことも、高くなった要因である。</a:t>
          </a:r>
          <a:endParaRPr kumimoji="1" lang="en-US" altLang="ja-JP" sz="1000">
            <a:latin typeface="ＭＳ Ｐゴシック"/>
          </a:endParaRPr>
        </a:p>
        <a:p>
          <a:r>
            <a:rPr kumimoji="1" lang="ja-JP" altLang="en-US" sz="1000">
              <a:latin typeface="ＭＳ Ｐゴシック"/>
            </a:rPr>
            <a:t>・積立金は、合併特例の交付税措置を活用し、基金造成に努めている結果の表れだと認識している。合併前（</a:t>
          </a:r>
          <a:r>
            <a:rPr kumimoji="1" lang="en-US" altLang="ja-JP" sz="1000">
              <a:latin typeface="ＭＳ Ｐゴシック"/>
            </a:rPr>
            <a:t>H18</a:t>
          </a:r>
          <a:r>
            <a:rPr kumimoji="1" lang="ja-JP" altLang="en-US" sz="1000">
              <a:latin typeface="ＭＳ Ｐゴシック"/>
            </a:rPr>
            <a:t>年度）の財政調整基金残高</a:t>
          </a:r>
          <a:r>
            <a:rPr kumimoji="1" lang="en-US" altLang="ja-JP" sz="1000">
              <a:latin typeface="ＭＳ Ｐゴシック"/>
            </a:rPr>
            <a:t>246</a:t>
          </a:r>
          <a:r>
            <a:rPr kumimoji="1" lang="ja-JP" altLang="en-US" sz="1000">
              <a:latin typeface="ＭＳ Ｐゴシック"/>
            </a:rPr>
            <a:t>百万円から</a:t>
          </a:r>
          <a:r>
            <a:rPr kumimoji="1" lang="en-US" altLang="ja-JP" sz="1000">
              <a:latin typeface="ＭＳ Ｐゴシック"/>
            </a:rPr>
            <a:t>H27</a:t>
          </a:r>
          <a:r>
            <a:rPr kumimoji="1" lang="ja-JP" altLang="en-US" sz="1000">
              <a:latin typeface="ＭＳ Ｐゴシック"/>
            </a:rPr>
            <a:t>年度末残高</a:t>
          </a:r>
          <a:r>
            <a:rPr kumimoji="1" lang="en-US" altLang="ja-JP" sz="1000">
              <a:latin typeface="ＭＳ Ｐゴシック"/>
            </a:rPr>
            <a:t>1,586</a:t>
          </a:r>
          <a:r>
            <a:rPr kumimoji="1" lang="ja-JP" altLang="en-US" sz="1000">
              <a:latin typeface="ＭＳ Ｐゴシック"/>
            </a:rPr>
            <a:t>百万円となっている。これも、合併を活用した財政基盤強化の一つと認識している。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鹿児島県屋久島町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13,162
13,077
54,048.00
10,676,970
10,151,982
469,098
6,042,035
12,766,552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15.1
61.9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635</xdr:rowOff>
    </xdr:from>
    <xdr:to>
      <xdr:col>6</xdr:col>
      <xdr:colOff>511175</xdr:colOff>
      <xdr:row>34</xdr:row>
      <xdr:rowOff>89027</xdr:rowOff>
    </xdr:to>
    <xdr:cxnSp macro="">
      <xdr:nvCxnSpPr>
        <xdr:cNvPr id="61" name="直線コネクタ 60"/>
        <xdr:cNvCxnSpPr/>
      </xdr:nvCxnSpPr>
      <xdr:spPr>
        <a:xfrm flipV="1">
          <a:off x="3797300" y="5829935"/>
          <a:ext cx="8382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150368</xdr:rowOff>
    </xdr:from>
    <xdr:to>
      <xdr:col>5</xdr:col>
      <xdr:colOff>358775</xdr:colOff>
      <xdr:row>34</xdr:row>
      <xdr:rowOff>89027</xdr:rowOff>
    </xdr:to>
    <xdr:cxnSp macro="">
      <xdr:nvCxnSpPr>
        <xdr:cNvPr id="64" name="直線コネクタ 63"/>
        <xdr:cNvCxnSpPr/>
      </xdr:nvCxnSpPr>
      <xdr:spPr>
        <a:xfrm>
          <a:off x="2908300" y="580821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113221</xdr:rowOff>
    </xdr:from>
    <xdr:to>
      <xdr:col>4</xdr:col>
      <xdr:colOff>155575</xdr:colOff>
      <xdr:row>33</xdr:row>
      <xdr:rowOff>150368</xdr:rowOff>
    </xdr:to>
    <xdr:cxnSp macro="">
      <xdr:nvCxnSpPr>
        <xdr:cNvPr id="67" name="直線コネクタ 66"/>
        <xdr:cNvCxnSpPr/>
      </xdr:nvCxnSpPr>
      <xdr:spPr>
        <a:xfrm>
          <a:off x="2019300" y="5599621"/>
          <a:ext cx="8890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74930</xdr:rowOff>
    </xdr:from>
    <xdr:to>
      <xdr:col>2</xdr:col>
      <xdr:colOff>638175</xdr:colOff>
      <xdr:row>32</xdr:row>
      <xdr:rowOff>113221</xdr:rowOff>
    </xdr:to>
    <xdr:cxnSp macro="">
      <xdr:nvCxnSpPr>
        <xdr:cNvPr id="70" name="直線コネクタ 69"/>
        <xdr:cNvCxnSpPr/>
      </xdr:nvCxnSpPr>
      <xdr:spPr>
        <a:xfrm>
          <a:off x="1130300" y="5389880"/>
          <a:ext cx="889000" cy="20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121285</xdr:rowOff>
    </xdr:from>
    <xdr:to>
      <xdr:col>6</xdr:col>
      <xdr:colOff>561975</xdr:colOff>
      <xdr:row>34</xdr:row>
      <xdr:rowOff>51435</xdr:rowOff>
    </xdr:to>
    <xdr:sp macro="" textlink="">
      <xdr:nvSpPr>
        <xdr:cNvPr id="80" name="円/楕円 79"/>
        <xdr:cNvSpPr/>
      </xdr:nvSpPr>
      <xdr:spPr>
        <a:xfrm>
          <a:off x="45847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144162</xdr:rowOff>
    </xdr:from>
    <xdr:ext cx="469744" cy="259045"/>
    <xdr:sp macro="" textlink="">
      <xdr:nvSpPr>
        <xdr:cNvPr id="81" name="議会費該当値テキスト"/>
        <xdr:cNvSpPr txBox="1"/>
      </xdr:nvSpPr>
      <xdr:spPr>
        <a:xfrm>
          <a:off x="4686300"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38227</xdr:rowOff>
    </xdr:from>
    <xdr:to>
      <xdr:col>5</xdr:col>
      <xdr:colOff>409575</xdr:colOff>
      <xdr:row>34</xdr:row>
      <xdr:rowOff>139827</xdr:rowOff>
    </xdr:to>
    <xdr:sp macro="" textlink="">
      <xdr:nvSpPr>
        <xdr:cNvPr id="82" name="円/楕円 81"/>
        <xdr:cNvSpPr/>
      </xdr:nvSpPr>
      <xdr:spPr>
        <a:xfrm>
          <a:off x="3746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156354</xdr:rowOff>
    </xdr:from>
    <xdr:ext cx="469744" cy="259045"/>
    <xdr:sp macro="" textlink="">
      <xdr:nvSpPr>
        <xdr:cNvPr id="83" name="テキスト ボックス 82"/>
        <xdr:cNvSpPr txBox="1"/>
      </xdr:nvSpPr>
      <xdr:spPr>
        <a:xfrm>
          <a:off x="3562427"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99568</xdr:rowOff>
    </xdr:from>
    <xdr:to>
      <xdr:col>4</xdr:col>
      <xdr:colOff>206375</xdr:colOff>
      <xdr:row>34</xdr:row>
      <xdr:rowOff>29718</xdr:rowOff>
    </xdr:to>
    <xdr:sp macro="" textlink="">
      <xdr:nvSpPr>
        <xdr:cNvPr id="84" name="円/楕円 83"/>
        <xdr:cNvSpPr/>
      </xdr:nvSpPr>
      <xdr:spPr>
        <a:xfrm>
          <a:off x="2857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46245</xdr:rowOff>
    </xdr:from>
    <xdr:ext cx="469744" cy="259045"/>
    <xdr:sp macro="" textlink="">
      <xdr:nvSpPr>
        <xdr:cNvPr id="85" name="テキスト ボックス 84"/>
        <xdr:cNvSpPr txBox="1"/>
      </xdr:nvSpPr>
      <xdr:spPr>
        <a:xfrm>
          <a:off x="2673427"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62421</xdr:rowOff>
    </xdr:from>
    <xdr:to>
      <xdr:col>3</xdr:col>
      <xdr:colOff>3175</xdr:colOff>
      <xdr:row>32</xdr:row>
      <xdr:rowOff>164021</xdr:rowOff>
    </xdr:to>
    <xdr:sp macro="" textlink="">
      <xdr:nvSpPr>
        <xdr:cNvPr id="86" name="円/楕円 85"/>
        <xdr:cNvSpPr/>
      </xdr:nvSpPr>
      <xdr:spPr>
        <a:xfrm>
          <a:off x="1968500" y="55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9098</xdr:rowOff>
    </xdr:from>
    <xdr:ext cx="469744" cy="259045"/>
    <xdr:sp macro="" textlink="">
      <xdr:nvSpPr>
        <xdr:cNvPr id="87" name="テキスト ボックス 86"/>
        <xdr:cNvSpPr txBox="1"/>
      </xdr:nvSpPr>
      <xdr:spPr>
        <a:xfrm>
          <a:off x="1784427" y="532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24130</xdr:rowOff>
    </xdr:from>
    <xdr:to>
      <xdr:col>1</xdr:col>
      <xdr:colOff>485775</xdr:colOff>
      <xdr:row>31</xdr:row>
      <xdr:rowOff>125730</xdr:rowOff>
    </xdr:to>
    <xdr:sp macro="" textlink="">
      <xdr:nvSpPr>
        <xdr:cNvPr id="88" name="円/楕円 87"/>
        <xdr:cNvSpPr/>
      </xdr:nvSpPr>
      <xdr:spPr>
        <a:xfrm>
          <a:off x="1079500" y="53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142257</xdr:rowOff>
    </xdr:from>
    <xdr:ext cx="534377" cy="259045"/>
    <xdr:sp macro="" textlink="">
      <xdr:nvSpPr>
        <xdr:cNvPr id="89" name="テキスト ボックス 88"/>
        <xdr:cNvSpPr txBox="1"/>
      </xdr:nvSpPr>
      <xdr:spPr>
        <a:xfrm>
          <a:off x="863111" y="51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3840</xdr:rowOff>
    </xdr:from>
    <xdr:to>
      <xdr:col>6</xdr:col>
      <xdr:colOff>511175</xdr:colOff>
      <xdr:row>57</xdr:row>
      <xdr:rowOff>108610</xdr:rowOff>
    </xdr:to>
    <xdr:cxnSp macro="">
      <xdr:nvCxnSpPr>
        <xdr:cNvPr id="120" name="直線コネクタ 119"/>
        <xdr:cNvCxnSpPr/>
      </xdr:nvCxnSpPr>
      <xdr:spPr>
        <a:xfrm flipV="1">
          <a:off x="3797300" y="9776490"/>
          <a:ext cx="838200" cy="10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57562</xdr:rowOff>
    </xdr:from>
    <xdr:ext cx="534377" cy="259045"/>
    <xdr:sp macro="" textlink="">
      <xdr:nvSpPr>
        <xdr:cNvPr id="121" name="総務費平均値テキスト"/>
        <xdr:cNvSpPr txBox="1"/>
      </xdr:nvSpPr>
      <xdr:spPr>
        <a:xfrm>
          <a:off x="4686300" y="983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67714</xdr:rowOff>
    </xdr:from>
    <xdr:to>
      <xdr:col>5</xdr:col>
      <xdr:colOff>358775</xdr:colOff>
      <xdr:row>57</xdr:row>
      <xdr:rowOff>108610</xdr:rowOff>
    </xdr:to>
    <xdr:cxnSp macro="">
      <xdr:nvCxnSpPr>
        <xdr:cNvPr id="123" name="直線コネクタ 122"/>
        <xdr:cNvCxnSpPr/>
      </xdr:nvCxnSpPr>
      <xdr:spPr>
        <a:xfrm>
          <a:off x="2908300" y="9840364"/>
          <a:ext cx="8890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67714</xdr:rowOff>
    </xdr:from>
    <xdr:to>
      <xdr:col>4</xdr:col>
      <xdr:colOff>155575</xdr:colOff>
      <xdr:row>57</xdr:row>
      <xdr:rowOff>146003</xdr:rowOff>
    </xdr:to>
    <xdr:cxnSp macro="">
      <xdr:nvCxnSpPr>
        <xdr:cNvPr id="126" name="直線コネクタ 125"/>
        <xdr:cNvCxnSpPr/>
      </xdr:nvCxnSpPr>
      <xdr:spPr>
        <a:xfrm flipV="1">
          <a:off x="2019300" y="9840364"/>
          <a:ext cx="889000" cy="7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148310</xdr:rowOff>
    </xdr:from>
    <xdr:ext cx="599010" cy="259045"/>
    <xdr:sp macro="" textlink="">
      <xdr:nvSpPr>
        <xdr:cNvPr id="128" name="テキスト ボックス 127"/>
        <xdr:cNvSpPr txBox="1"/>
      </xdr:nvSpPr>
      <xdr:spPr>
        <a:xfrm>
          <a:off x="2608794"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86998</xdr:rowOff>
    </xdr:from>
    <xdr:to>
      <xdr:col>2</xdr:col>
      <xdr:colOff>638175</xdr:colOff>
      <xdr:row>57</xdr:row>
      <xdr:rowOff>146003</xdr:rowOff>
    </xdr:to>
    <xdr:cxnSp macro="">
      <xdr:nvCxnSpPr>
        <xdr:cNvPr id="129" name="直線コネクタ 128"/>
        <xdr:cNvCxnSpPr/>
      </xdr:nvCxnSpPr>
      <xdr:spPr>
        <a:xfrm>
          <a:off x="1130300" y="9859648"/>
          <a:ext cx="889000" cy="5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24795</xdr:rowOff>
    </xdr:from>
    <xdr:ext cx="534377" cy="259045"/>
    <xdr:sp macro="" textlink="">
      <xdr:nvSpPr>
        <xdr:cNvPr id="131" name="テキスト ボックス 130"/>
        <xdr:cNvSpPr txBox="1"/>
      </xdr:nvSpPr>
      <xdr:spPr>
        <a:xfrm>
          <a:off x="1752111" y="99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1650</xdr:rowOff>
    </xdr:from>
    <xdr:ext cx="534377" cy="259045"/>
    <xdr:sp macro="" textlink="">
      <xdr:nvSpPr>
        <xdr:cNvPr id="133" name="テキスト ボックス 132"/>
        <xdr:cNvSpPr txBox="1"/>
      </xdr:nvSpPr>
      <xdr:spPr>
        <a:xfrm>
          <a:off x="863111" y="99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124490</xdr:rowOff>
    </xdr:from>
    <xdr:to>
      <xdr:col>6</xdr:col>
      <xdr:colOff>561975</xdr:colOff>
      <xdr:row>57</xdr:row>
      <xdr:rowOff>54640</xdr:rowOff>
    </xdr:to>
    <xdr:sp macro="" textlink="">
      <xdr:nvSpPr>
        <xdr:cNvPr id="139" name="円/楕円 138"/>
        <xdr:cNvSpPr/>
      </xdr:nvSpPr>
      <xdr:spPr>
        <a:xfrm>
          <a:off x="4584700" y="97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147367</xdr:rowOff>
    </xdr:from>
    <xdr:ext cx="599010" cy="259045"/>
    <xdr:sp macro="" textlink="">
      <xdr:nvSpPr>
        <xdr:cNvPr id="140" name="総務費該当値テキスト"/>
        <xdr:cNvSpPr txBox="1"/>
      </xdr:nvSpPr>
      <xdr:spPr>
        <a:xfrm>
          <a:off x="4686300" y="957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57810</xdr:rowOff>
    </xdr:from>
    <xdr:to>
      <xdr:col>5</xdr:col>
      <xdr:colOff>409575</xdr:colOff>
      <xdr:row>57</xdr:row>
      <xdr:rowOff>159410</xdr:rowOff>
    </xdr:to>
    <xdr:sp macro="" textlink="">
      <xdr:nvSpPr>
        <xdr:cNvPr id="141" name="円/楕円 140"/>
        <xdr:cNvSpPr/>
      </xdr:nvSpPr>
      <xdr:spPr>
        <a:xfrm>
          <a:off x="3746500" y="9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150537</xdr:rowOff>
    </xdr:from>
    <xdr:ext cx="599010" cy="259045"/>
    <xdr:sp macro="" textlink="">
      <xdr:nvSpPr>
        <xdr:cNvPr id="142" name="テキスト ボックス 141"/>
        <xdr:cNvSpPr txBox="1"/>
      </xdr:nvSpPr>
      <xdr:spPr>
        <a:xfrm>
          <a:off x="3497794" y="992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16914</xdr:rowOff>
    </xdr:from>
    <xdr:to>
      <xdr:col>4</xdr:col>
      <xdr:colOff>206375</xdr:colOff>
      <xdr:row>57</xdr:row>
      <xdr:rowOff>118514</xdr:rowOff>
    </xdr:to>
    <xdr:sp macro="" textlink="">
      <xdr:nvSpPr>
        <xdr:cNvPr id="143" name="円/楕円 142"/>
        <xdr:cNvSpPr/>
      </xdr:nvSpPr>
      <xdr:spPr>
        <a:xfrm>
          <a:off x="2857500" y="97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135041</xdr:rowOff>
    </xdr:from>
    <xdr:ext cx="599010" cy="259045"/>
    <xdr:sp macro="" textlink="">
      <xdr:nvSpPr>
        <xdr:cNvPr id="144" name="テキスト ボックス 143"/>
        <xdr:cNvSpPr txBox="1"/>
      </xdr:nvSpPr>
      <xdr:spPr>
        <a:xfrm>
          <a:off x="2608794" y="956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95203</xdr:rowOff>
    </xdr:from>
    <xdr:to>
      <xdr:col>3</xdr:col>
      <xdr:colOff>3175</xdr:colOff>
      <xdr:row>58</xdr:row>
      <xdr:rowOff>25353</xdr:rowOff>
    </xdr:to>
    <xdr:sp macro="" textlink="">
      <xdr:nvSpPr>
        <xdr:cNvPr id="145" name="円/楕円 144"/>
        <xdr:cNvSpPr/>
      </xdr:nvSpPr>
      <xdr:spPr>
        <a:xfrm>
          <a:off x="1968500" y="98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41880</xdr:rowOff>
    </xdr:from>
    <xdr:ext cx="534377" cy="259045"/>
    <xdr:sp macro="" textlink="">
      <xdr:nvSpPr>
        <xdr:cNvPr id="146" name="テキスト ボックス 145"/>
        <xdr:cNvSpPr txBox="1"/>
      </xdr:nvSpPr>
      <xdr:spPr>
        <a:xfrm>
          <a:off x="1752111" y="964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90,570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36198</xdr:rowOff>
    </xdr:from>
    <xdr:to>
      <xdr:col>1</xdr:col>
      <xdr:colOff>485775</xdr:colOff>
      <xdr:row>57</xdr:row>
      <xdr:rowOff>137798</xdr:rowOff>
    </xdr:to>
    <xdr:sp macro="" textlink="">
      <xdr:nvSpPr>
        <xdr:cNvPr id="147" name="円/楕円 146"/>
        <xdr:cNvSpPr/>
      </xdr:nvSpPr>
      <xdr:spPr>
        <a:xfrm>
          <a:off x="1079500" y="9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154325</xdr:rowOff>
    </xdr:from>
    <xdr:ext cx="599010" cy="259045"/>
    <xdr:sp macro="" textlink="">
      <xdr:nvSpPr>
        <xdr:cNvPr id="148" name="テキスト ボックス 147"/>
        <xdr:cNvSpPr txBox="1"/>
      </xdr:nvSpPr>
      <xdr:spPr>
        <a:xfrm>
          <a:off x="830794" y="958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46529</xdr:rowOff>
    </xdr:from>
    <xdr:to>
      <xdr:col>6</xdr:col>
      <xdr:colOff>511175</xdr:colOff>
      <xdr:row>73</xdr:row>
      <xdr:rowOff>114978</xdr:rowOff>
    </xdr:to>
    <xdr:cxnSp macro="">
      <xdr:nvCxnSpPr>
        <xdr:cNvPr id="180" name="直線コネクタ 179"/>
        <xdr:cNvCxnSpPr/>
      </xdr:nvCxnSpPr>
      <xdr:spPr>
        <a:xfrm flipV="1">
          <a:off x="3797300" y="12390929"/>
          <a:ext cx="838200" cy="23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114978</xdr:rowOff>
    </xdr:from>
    <xdr:to>
      <xdr:col>5</xdr:col>
      <xdr:colOff>358775</xdr:colOff>
      <xdr:row>75</xdr:row>
      <xdr:rowOff>84727</xdr:rowOff>
    </xdr:to>
    <xdr:cxnSp macro="">
      <xdr:nvCxnSpPr>
        <xdr:cNvPr id="183" name="直線コネクタ 182"/>
        <xdr:cNvCxnSpPr/>
      </xdr:nvCxnSpPr>
      <xdr:spPr>
        <a:xfrm flipV="1">
          <a:off x="2908300" y="12630828"/>
          <a:ext cx="8890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143695</xdr:rowOff>
    </xdr:from>
    <xdr:to>
      <xdr:col>4</xdr:col>
      <xdr:colOff>155575</xdr:colOff>
      <xdr:row>75</xdr:row>
      <xdr:rowOff>84727</xdr:rowOff>
    </xdr:to>
    <xdr:cxnSp macro="">
      <xdr:nvCxnSpPr>
        <xdr:cNvPr id="186" name="直線コネクタ 185"/>
        <xdr:cNvCxnSpPr/>
      </xdr:nvCxnSpPr>
      <xdr:spPr>
        <a:xfrm>
          <a:off x="2019300" y="12830995"/>
          <a:ext cx="889000" cy="1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143695</xdr:rowOff>
    </xdr:from>
    <xdr:to>
      <xdr:col>2</xdr:col>
      <xdr:colOff>638175</xdr:colOff>
      <xdr:row>75</xdr:row>
      <xdr:rowOff>100054</xdr:rowOff>
    </xdr:to>
    <xdr:cxnSp macro="">
      <xdr:nvCxnSpPr>
        <xdr:cNvPr id="189" name="直線コネクタ 188"/>
        <xdr:cNvCxnSpPr/>
      </xdr:nvCxnSpPr>
      <xdr:spPr>
        <a:xfrm flipV="1">
          <a:off x="1130300" y="12830995"/>
          <a:ext cx="889000" cy="1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167179</xdr:rowOff>
    </xdr:from>
    <xdr:to>
      <xdr:col>6</xdr:col>
      <xdr:colOff>561975</xdr:colOff>
      <xdr:row>72</xdr:row>
      <xdr:rowOff>97329</xdr:rowOff>
    </xdr:to>
    <xdr:sp macro="" textlink="">
      <xdr:nvSpPr>
        <xdr:cNvPr id="199" name="円/楕円 198"/>
        <xdr:cNvSpPr/>
      </xdr:nvSpPr>
      <xdr:spPr>
        <a:xfrm>
          <a:off x="4584700" y="1234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18606</xdr:rowOff>
    </xdr:from>
    <xdr:ext cx="599010" cy="259045"/>
    <xdr:sp macro="" textlink="">
      <xdr:nvSpPr>
        <xdr:cNvPr id="200" name="民生費該当値テキスト"/>
        <xdr:cNvSpPr txBox="1"/>
      </xdr:nvSpPr>
      <xdr:spPr>
        <a:xfrm>
          <a:off x="4686300" y="1219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205,059</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64178</xdr:rowOff>
    </xdr:from>
    <xdr:to>
      <xdr:col>5</xdr:col>
      <xdr:colOff>409575</xdr:colOff>
      <xdr:row>73</xdr:row>
      <xdr:rowOff>165778</xdr:rowOff>
    </xdr:to>
    <xdr:sp macro="" textlink="">
      <xdr:nvSpPr>
        <xdr:cNvPr id="201" name="円/楕円 200"/>
        <xdr:cNvSpPr/>
      </xdr:nvSpPr>
      <xdr:spPr>
        <a:xfrm>
          <a:off x="3746500" y="125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10855</xdr:rowOff>
    </xdr:from>
    <xdr:ext cx="599010" cy="259045"/>
    <xdr:sp macro="" textlink="">
      <xdr:nvSpPr>
        <xdr:cNvPr id="202" name="テキスト ボックス 201"/>
        <xdr:cNvSpPr txBox="1"/>
      </xdr:nvSpPr>
      <xdr:spPr>
        <a:xfrm>
          <a:off x="3497794" y="1235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183,021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33927</xdr:rowOff>
    </xdr:from>
    <xdr:to>
      <xdr:col>4</xdr:col>
      <xdr:colOff>206375</xdr:colOff>
      <xdr:row>75</xdr:row>
      <xdr:rowOff>135527</xdr:rowOff>
    </xdr:to>
    <xdr:sp macro="" textlink="">
      <xdr:nvSpPr>
        <xdr:cNvPr id="203" name="円/楕円 202"/>
        <xdr:cNvSpPr/>
      </xdr:nvSpPr>
      <xdr:spPr>
        <a:xfrm>
          <a:off x="2857500" y="128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152054</xdr:rowOff>
    </xdr:from>
    <xdr:ext cx="599010" cy="259045"/>
    <xdr:sp macro="" textlink="">
      <xdr:nvSpPr>
        <xdr:cNvPr id="204" name="テキスト ボックス 203"/>
        <xdr:cNvSpPr txBox="1"/>
      </xdr:nvSpPr>
      <xdr:spPr>
        <a:xfrm>
          <a:off x="2608794" y="1266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154,300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92895</xdr:rowOff>
    </xdr:from>
    <xdr:to>
      <xdr:col>3</xdr:col>
      <xdr:colOff>3175</xdr:colOff>
      <xdr:row>75</xdr:row>
      <xdr:rowOff>23045</xdr:rowOff>
    </xdr:to>
    <xdr:sp macro="" textlink="">
      <xdr:nvSpPr>
        <xdr:cNvPr id="205" name="円/楕円 204"/>
        <xdr:cNvSpPr/>
      </xdr:nvSpPr>
      <xdr:spPr>
        <a:xfrm>
          <a:off x="1968500" y="127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39572</xdr:rowOff>
    </xdr:from>
    <xdr:ext cx="599010" cy="259045"/>
    <xdr:sp macro="" textlink="">
      <xdr:nvSpPr>
        <xdr:cNvPr id="206" name="テキスト ボックス 205"/>
        <xdr:cNvSpPr txBox="1"/>
      </xdr:nvSpPr>
      <xdr:spPr>
        <a:xfrm>
          <a:off x="1719794" y="1255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49254</xdr:rowOff>
    </xdr:from>
    <xdr:to>
      <xdr:col>1</xdr:col>
      <xdr:colOff>485775</xdr:colOff>
      <xdr:row>75</xdr:row>
      <xdr:rowOff>150854</xdr:rowOff>
    </xdr:to>
    <xdr:sp macro="" textlink="">
      <xdr:nvSpPr>
        <xdr:cNvPr id="207" name="円/楕円 206"/>
        <xdr:cNvSpPr/>
      </xdr:nvSpPr>
      <xdr:spPr>
        <a:xfrm>
          <a:off x="1079500" y="12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167381</xdr:rowOff>
    </xdr:from>
    <xdr:ext cx="599010" cy="259045"/>
    <xdr:sp macro="" textlink="">
      <xdr:nvSpPr>
        <xdr:cNvPr id="208" name="テキスト ボックス 207"/>
        <xdr:cNvSpPr txBox="1"/>
      </xdr:nvSpPr>
      <xdr:spPr>
        <a:xfrm>
          <a:off x="830794" y="1268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86474</xdr:rowOff>
    </xdr:from>
    <xdr:to>
      <xdr:col>6</xdr:col>
      <xdr:colOff>511175</xdr:colOff>
      <xdr:row>94</xdr:row>
      <xdr:rowOff>95362</xdr:rowOff>
    </xdr:to>
    <xdr:cxnSp macro="">
      <xdr:nvCxnSpPr>
        <xdr:cNvPr id="241" name="直線コネクタ 240"/>
        <xdr:cNvCxnSpPr/>
      </xdr:nvCxnSpPr>
      <xdr:spPr>
        <a:xfrm>
          <a:off x="3797300" y="16202774"/>
          <a:ext cx="8382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86474</xdr:rowOff>
    </xdr:from>
    <xdr:to>
      <xdr:col>5</xdr:col>
      <xdr:colOff>358775</xdr:colOff>
      <xdr:row>94</xdr:row>
      <xdr:rowOff>117317</xdr:rowOff>
    </xdr:to>
    <xdr:cxnSp macro="">
      <xdr:nvCxnSpPr>
        <xdr:cNvPr id="244" name="直線コネクタ 243"/>
        <xdr:cNvCxnSpPr/>
      </xdr:nvCxnSpPr>
      <xdr:spPr>
        <a:xfrm flipV="1">
          <a:off x="2908300" y="16202774"/>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100943</xdr:rowOff>
    </xdr:from>
    <xdr:to>
      <xdr:col>4</xdr:col>
      <xdr:colOff>155575</xdr:colOff>
      <xdr:row>94</xdr:row>
      <xdr:rowOff>117317</xdr:rowOff>
    </xdr:to>
    <xdr:cxnSp macro="">
      <xdr:nvCxnSpPr>
        <xdr:cNvPr id="247" name="直線コネクタ 246"/>
        <xdr:cNvCxnSpPr/>
      </xdr:nvCxnSpPr>
      <xdr:spPr>
        <a:xfrm>
          <a:off x="2019300" y="16217243"/>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80711</xdr:rowOff>
    </xdr:from>
    <xdr:to>
      <xdr:col>2</xdr:col>
      <xdr:colOff>638175</xdr:colOff>
      <xdr:row>94</xdr:row>
      <xdr:rowOff>100943</xdr:rowOff>
    </xdr:to>
    <xdr:cxnSp macro="">
      <xdr:nvCxnSpPr>
        <xdr:cNvPr id="250" name="直線コネクタ 249"/>
        <xdr:cNvCxnSpPr/>
      </xdr:nvCxnSpPr>
      <xdr:spPr>
        <a:xfrm>
          <a:off x="1130300" y="16025561"/>
          <a:ext cx="889000" cy="19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44562</xdr:rowOff>
    </xdr:from>
    <xdr:to>
      <xdr:col>6</xdr:col>
      <xdr:colOff>561975</xdr:colOff>
      <xdr:row>94</xdr:row>
      <xdr:rowOff>146162</xdr:rowOff>
    </xdr:to>
    <xdr:sp macro="" textlink="">
      <xdr:nvSpPr>
        <xdr:cNvPr id="260" name="円/楕円 259"/>
        <xdr:cNvSpPr/>
      </xdr:nvSpPr>
      <xdr:spPr>
        <a:xfrm>
          <a:off x="4584700" y="161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67439</xdr:rowOff>
    </xdr:from>
    <xdr:ext cx="534377" cy="259045"/>
    <xdr:sp macro="" textlink="">
      <xdr:nvSpPr>
        <xdr:cNvPr id="261" name="衛生費該当値テキスト"/>
        <xdr:cNvSpPr txBox="1"/>
      </xdr:nvSpPr>
      <xdr:spPr>
        <a:xfrm>
          <a:off x="4686300" y="160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94,655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35674</xdr:rowOff>
    </xdr:from>
    <xdr:to>
      <xdr:col>5</xdr:col>
      <xdr:colOff>409575</xdr:colOff>
      <xdr:row>94</xdr:row>
      <xdr:rowOff>137274</xdr:rowOff>
    </xdr:to>
    <xdr:sp macro="" textlink="">
      <xdr:nvSpPr>
        <xdr:cNvPr id="262" name="円/楕円 261"/>
        <xdr:cNvSpPr/>
      </xdr:nvSpPr>
      <xdr:spPr>
        <a:xfrm>
          <a:off x="3746500" y="161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153801</xdr:rowOff>
    </xdr:from>
    <xdr:ext cx="534377" cy="259045"/>
    <xdr:sp macro="" textlink="">
      <xdr:nvSpPr>
        <xdr:cNvPr id="263" name="テキスト ボックス 262"/>
        <xdr:cNvSpPr txBox="1"/>
      </xdr:nvSpPr>
      <xdr:spPr>
        <a:xfrm>
          <a:off x="3530111" y="159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95,588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66517</xdr:rowOff>
    </xdr:from>
    <xdr:to>
      <xdr:col>4</xdr:col>
      <xdr:colOff>206375</xdr:colOff>
      <xdr:row>94</xdr:row>
      <xdr:rowOff>168117</xdr:rowOff>
    </xdr:to>
    <xdr:sp macro="" textlink="">
      <xdr:nvSpPr>
        <xdr:cNvPr id="264" name="円/楕円 263"/>
        <xdr:cNvSpPr/>
      </xdr:nvSpPr>
      <xdr:spPr>
        <a:xfrm>
          <a:off x="2857500" y="161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13194</xdr:rowOff>
    </xdr:from>
    <xdr:ext cx="534377" cy="259045"/>
    <xdr:sp macro="" textlink="">
      <xdr:nvSpPr>
        <xdr:cNvPr id="265" name="テキスト ボックス 264"/>
        <xdr:cNvSpPr txBox="1"/>
      </xdr:nvSpPr>
      <xdr:spPr>
        <a:xfrm>
          <a:off x="2641111" y="159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50143</xdr:rowOff>
    </xdr:from>
    <xdr:to>
      <xdr:col>3</xdr:col>
      <xdr:colOff>3175</xdr:colOff>
      <xdr:row>94</xdr:row>
      <xdr:rowOff>151743</xdr:rowOff>
    </xdr:to>
    <xdr:sp macro="" textlink="">
      <xdr:nvSpPr>
        <xdr:cNvPr id="266" name="円/楕円 265"/>
        <xdr:cNvSpPr/>
      </xdr:nvSpPr>
      <xdr:spPr>
        <a:xfrm>
          <a:off x="1968500" y="16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168270</xdr:rowOff>
    </xdr:from>
    <xdr:ext cx="534377" cy="259045"/>
    <xdr:sp macro="" textlink="">
      <xdr:nvSpPr>
        <xdr:cNvPr id="267" name="テキスト ボックス 266"/>
        <xdr:cNvSpPr txBox="1"/>
      </xdr:nvSpPr>
      <xdr:spPr>
        <a:xfrm>
          <a:off x="1752111" y="1594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29911</xdr:rowOff>
    </xdr:from>
    <xdr:to>
      <xdr:col>1</xdr:col>
      <xdr:colOff>485775</xdr:colOff>
      <xdr:row>93</xdr:row>
      <xdr:rowOff>131511</xdr:rowOff>
    </xdr:to>
    <xdr:sp macro="" textlink="">
      <xdr:nvSpPr>
        <xdr:cNvPr id="268" name="円/楕円 267"/>
        <xdr:cNvSpPr/>
      </xdr:nvSpPr>
      <xdr:spPr>
        <a:xfrm>
          <a:off x="1079500" y="159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148038</xdr:rowOff>
    </xdr:from>
    <xdr:ext cx="599010" cy="259045"/>
    <xdr:sp macro="" textlink="">
      <xdr:nvSpPr>
        <xdr:cNvPr id="269" name="テキスト ボックス 268"/>
        <xdr:cNvSpPr txBox="1"/>
      </xdr:nvSpPr>
      <xdr:spPr>
        <a:xfrm>
          <a:off x="830794" y="1574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98226</xdr:rowOff>
    </xdr:from>
    <xdr:to>
      <xdr:col>15</xdr:col>
      <xdr:colOff>180975</xdr:colOff>
      <xdr:row>39</xdr:row>
      <xdr:rowOff>98226</xdr:rowOff>
    </xdr:to>
    <xdr:cxnSp macro="">
      <xdr:nvCxnSpPr>
        <xdr:cNvPr id="300" name="直線コネクタ 299"/>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78305</xdr:rowOff>
    </xdr:from>
    <xdr:to>
      <xdr:col>14</xdr:col>
      <xdr:colOff>28575</xdr:colOff>
      <xdr:row>39</xdr:row>
      <xdr:rowOff>98226</xdr:rowOff>
    </xdr:to>
    <xdr:cxnSp macro="">
      <xdr:nvCxnSpPr>
        <xdr:cNvPr id="303" name="直線コネクタ 302"/>
        <xdr:cNvCxnSpPr/>
      </xdr:nvCxnSpPr>
      <xdr:spPr>
        <a:xfrm>
          <a:off x="8750300" y="6250505"/>
          <a:ext cx="889000" cy="5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78305</xdr:rowOff>
    </xdr:from>
    <xdr:to>
      <xdr:col>12</xdr:col>
      <xdr:colOff>511175</xdr:colOff>
      <xdr:row>36</xdr:row>
      <xdr:rowOff>88428</xdr:rowOff>
    </xdr:to>
    <xdr:cxnSp macro="">
      <xdr:nvCxnSpPr>
        <xdr:cNvPr id="306" name="直線コネクタ 305"/>
        <xdr:cNvCxnSpPr/>
      </xdr:nvCxnSpPr>
      <xdr:spPr>
        <a:xfrm flipV="1">
          <a:off x="7861300" y="625050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153215</xdr:rowOff>
    </xdr:from>
    <xdr:ext cx="469744" cy="259045"/>
    <xdr:sp macro="" textlink="">
      <xdr:nvSpPr>
        <xdr:cNvPr id="308" name="テキスト ボックス 307"/>
        <xdr:cNvSpPr txBox="1"/>
      </xdr:nvSpPr>
      <xdr:spPr>
        <a:xfrm>
          <a:off x="8515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33891</xdr:rowOff>
    </xdr:from>
    <xdr:to>
      <xdr:col>11</xdr:col>
      <xdr:colOff>307975</xdr:colOff>
      <xdr:row>36</xdr:row>
      <xdr:rowOff>88428</xdr:rowOff>
    </xdr:to>
    <xdr:cxnSp macro="">
      <xdr:nvCxnSpPr>
        <xdr:cNvPr id="309" name="直線コネクタ 308"/>
        <xdr:cNvCxnSpPr/>
      </xdr:nvCxnSpPr>
      <xdr:spPr>
        <a:xfrm>
          <a:off x="6972300" y="5177391"/>
          <a:ext cx="889000" cy="108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130682</xdr:rowOff>
    </xdr:from>
    <xdr:ext cx="469744" cy="259045"/>
    <xdr:sp macro="" textlink="">
      <xdr:nvSpPr>
        <xdr:cNvPr id="313" name="テキスト ボックス 312"/>
        <xdr:cNvSpPr txBox="1"/>
      </xdr:nvSpPr>
      <xdr:spPr>
        <a:xfrm>
          <a:off x="6737427" y="5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47426</xdr:rowOff>
    </xdr:from>
    <xdr:to>
      <xdr:col>15</xdr:col>
      <xdr:colOff>231775</xdr:colOff>
      <xdr:row>39</xdr:row>
      <xdr:rowOff>149026</xdr:rowOff>
    </xdr:to>
    <xdr:sp macro="" textlink="">
      <xdr:nvSpPr>
        <xdr:cNvPr id="319" name="円/楕円 318"/>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133803</xdr:rowOff>
    </xdr:from>
    <xdr:ext cx="249299" cy="259045"/>
    <xdr:sp macro="" textlink="">
      <xdr:nvSpPr>
        <xdr:cNvPr id="320" name="労働費該当値テキスト"/>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47426</xdr:rowOff>
    </xdr:from>
    <xdr:to>
      <xdr:col>14</xdr:col>
      <xdr:colOff>79375</xdr:colOff>
      <xdr:row>39</xdr:row>
      <xdr:rowOff>149026</xdr:rowOff>
    </xdr:to>
    <xdr:sp macro="" textlink="">
      <xdr:nvSpPr>
        <xdr:cNvPr id="321" name="円/楕円 320"/>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140153</xdr:rowOff>
    </xdr:from>
    <xdr:ext cx="249299" cy="259045"/>
    <xdr:sp macro="" textlink="">
      <xdr:nvSpPr>
        <xdr:cNvPr id="322" name="テキスト ボックス 321"/>
        <xdr:cNvSpPr txBox="1"/>
      </xdr:nvSpPr>
      <xdr:spPr>
        <a:xfrm>
          <a:off x="9514649"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27505</xdr:rowOff>
    </xdr:from>
    <xdr:to>
      <xdr:col>12</xdr:col>
      <xdr:colOff>561975</xdr:colOff>
      <xdr:row>36</xdr:row>
      <xdr:rowOff>129105</xdr:rowOff>
    </xdr:to>
    <xdr:sp macro="" textlink="">
      <xdr:nvSpPr>
        <xdr:cNvPr id="323" name="円/楕円 322"/>
        <xdr:cNvSpPr/>
      </xdr:nvSpPr>
      <xdr:spPr>
        <a:xfrm>
          <a:off x="8699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145632</xdr:rowOff>
    </xdr:from>
    <xdr:ext cx="469744" cy="259045"/>
    <xdr:sp macro="" textlink="">
      <xdr:nvSpPr>
        <xdr:cNvPr id="324" name="テキスト ボックス 323"/>
        <xdr:cNvSpPr txBox="1"/>
      </xdr:nvSpPr>
      <xdr:spPr>
        <a:xfrm>
          <a:off x="8515427"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37628</xdr:rowOff>
    </xdr:from>
    <xdr:to>
      <xdr:col>11</xdr:col>
      <xdr:colOff>358775</xdr:colOff>
      <xdr:row>36</xdr:row>
      <xdr:rowOff>139228</xdr:rowOff>
    </xdr:to>
    <xdr:sp macro="" textlink="">
      <xdr:nvSpPr>
        <xdr:cNvPr id="325" name="円/楕円 324"/>
        <xdr:cNvSpPr/>
      </xdr:nvSpPr>
      <xdr:spPr>
        <a:xfrm>
          <a:off x="78105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130355</xdr:rowOff>
    </xdr:from>
    <xdr:ext cx="469744" cy="259045"/>
    <xdr:sp macro="" textlink="">
      <xdr:nvSpPr>
        <xdr:cNvPr id="326" name="テキスト ボックス 325"/>
        <xdr:cNvSpPr txBox="1"/>
      </xdr:nvSpPr>
      <xdr:spPr>
        <a:xfrm>
          <a:off x="7626427" y="630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154541</xdr:rowOff>
    </xdr:from>
    <xdr:to>
      <xdr:col>10</xdr:col>
      <xdr:colOff>155575</xdr:colOff>
      <xdr:row>30</xdr:row>
      <xdr:rowOff>84691</xdr:rowOff>
    </xdr:to>
    <xdr:sp macro="" textlink="">
      <xdr:nvSpPr>
        <xdr:cNvPr id="327" name="円/楕円 326"/>
        <xdr:cNvSpPr/>
      </xdr:nvSpPr>
      <xdr:spPr>
        <a:xfrm>
          <a:off x="6921500" y="51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101218</xdr:rowOff>
    </xdr:from>
    <xdr:ext cx="469744" cy="259045"/>
    <xdr:sp macro="" textlink="">
      <xdr:nvSpPr>
        <xdr:cNvPr id="328" name="テキスト ボックス 327"/>
        <xdr:cNvSpPr txBox="1"/>
      </xdr:nvSpPr>
      <xdr:spPr>
        <a:xfrm>
          <a:off x="6737427" y="49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68137</xdr:rowOff>
    </xdr:from>
    <xdr:to>
      <xdr:col>15</xdr:col>
      <xdr:colOff>180975</xdr:colOff>
      <xdr:row>56</xdr:row>
      <xdr:rowOff>120943</xdr:rowOff>
    </xdr:to>
    <xdr:cxnSp macro="">
      <xdr:nvCxnSpPr>
        <xdr:cNvPr id="353" name="直線コネクタ 352"/>
        <xdr:cNvCxnSpPr/>
      </xdr:nvCxnSpPr>
      <xdr:spPr>
        <a:xfrm flipV="1">
          <a:off x="9639300" y="9669337"/>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122854</xdr:rowOff>
    </xdr:from>
    <xdr:ext cx="534377" cy="259045"/>
    <xdr:sp macro="" textlink="">
      <xdr:nvSpPr>
        <xdr:cNvPr id="354" name="農林水産業費平均値テキスト"/>
        <xdr:cNvSpPr txBox="1"/>
      </xdr:nvSpPr>
      <xdr:spPr>
        <a:xfrm>
          <a:off x="10528300" y="972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120943</xdr:rowOff>
    </xdr:from>
    <xdr:to>
      <xdr:col>14</xdr:col>
      <xdr:colOff>28575</xdr:colOff>
      <xdr:row>56</xdr:row>
      <xdr:rowOff>129762</xdr:rowOff>
    </xdr:to>
    <xdr:cxnSp macro="">
      <xdr:nvCxnSpPr>
        <xdr:cNvPr id="356" name="直線コネクタ 355"/>
        <xdr:cNvCxnSpPr/>
      </xdr:nvCxnSpPr>
      <xdr:spPr>
        <a:xfrm flipV="1">
          <a:off x="8750300" y="9722143"/>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81518</xdr:rowOff>
    </xdr:from>
    <xdr:ext cx="534377" cy="259045"/>
    <xdr:sp macro="" textlink="">
      <xdr:nvSpPr>
        <xdr:cNvPr id="358" name="テキスト ボックス 357"/>
        <xdr:cNvSpPr txBox="1"/>
      </xdr:nvSpPr>
      <xdr:spPr>
        <a:xfrm>
          <a:off x="9372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44905</xdr:rowOff>
    </xdr:from>
    <xdr:to>
      <xdr:col>12</xdr:col>
      <xdr:colOff>511175</xdr:colOff>
      <xdr:row>56</xdr:row>
      <xdr:rowOff>129762</xdr:rowOff>
    </xdr:to>
    <xdr:cxnSp macro="">
      <xdr:nvCxnSpPr>
        <xdr:cNvPr id="359" name="直線コネクタ 358"/>
        <xdr:cNvCxnSpPr/>
      </xdr:nvCxnSpPr>
      <xdr:spPr>
        <a:xfrm>
          <a:off x="7861300" y="9646105"/>
          <a:ext cx="8890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79305</xdr:rowOff>
    </xdr:from>
    <xdr:ext cx="534377" cy="259045"/>
    <xdr:sp macro="" textlink="">
      <xdr:nvSpPr>
        <xdr:cNvPr id="361" name="テキスト ボックス 360"/>
        <xdr:cNvSpPr txBox="1"/>
      </xdr:nvSpPr>
      <xdr:spPr>
        <a:xfrm>
          <a:off x="8483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44905</xdr:rowOff>
    </xdr:from>
    <xdr:to>
      <xdr:col>11</xdr:col>
      <xdr:colOff>307975</xdr:colOff>
      <xdr:row>56</xdr:row>
      <xdr:rowOff>77589</xdr:rowOff>
    </xdr:to>
    <xdr:cxnSp macro="">
      <xdr:nvCxnSpPr>
        <xdr:cNvPr id="362" name="直線コネクタ 361"/>
        <xdr:cNvCxnSpPr/>
      </xdr:nvCxnSpPr>
      <xdr:spPr>
        <a:xfrm flipV="1">
          <a:off x="6972300" y="9646105"/>
          <a:ext cx="889000" cy="3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92976</xdr:rowOff>
    </xdr:from>
    <xdr:ext cx="534377" cy="259045"/>
    <xdr:sp macro="" textlink="">
      <xdr:nvSpPr>
        <xdr:cNvPr id="364" name="テキスト ボックス 363"/>
        <xdr:cNvSpPr txBox="1"/>
      </xdr:nvSpPr>
      <xdr:spPr>
        <a:xfrm>
          <a:off x="7594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91193</xdr:rowOff>
    </xdr:from>
    <xdr:ext cx="534377" cy="259045"/>
    <xdr:sp macro="" textlink="">
      <xdr:nvSpPr>
        <xdr:cNvPr id="366" name="テキスト ボックス 365"/>
        <xdr:cNvSpPr txBox="1"/>
      </xdr:nvSpPr>
      <xdr:spPr>
        <a:xfrm>
          <a:off x="6705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17337</xdr:rowOff>
    </xdr:from>
    <xdr:to>
      <xdr:col>15</xdr:col>
      <xdr:colOff>231775</xdr:colOff>
      <xdr:row>56</xdr:row>
      <xdr:rowOff>118937</xdr:rowOff>
    </xdr:to>
    <xdr:sp macro="" textlink="">
      <xdr:nvSpPr>
        <xdr:cNvPr id="372" name="円/楕円 371"/>
        <xdr:cNvSpPr/>
      </xdr:nvSpPr>
      <xdr:spPr>
        <a:xfrm>
          <a:off x="10426700" y="96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40214</xdr:rowOff>
    </xdr:from>
    <xdr:ext cx="534377" cy="259045"/>
    <xdr:sp macro="" textlink="">
      <xdr:nvSpPr>
        <xdr:cNvPr id="373" name="農林水産業費該当値テキスト"/>
        <xdr:cNvSpPr txBox="1"/>
      </xdr:nvSpPr>
      <xdr:spPr>
        <a:xfrm>
          <a:off x="10528300" y="94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52,522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70143</xdr:rowOff>
    </xdr:from>
    <xdr:to>
      <xdr:col>14</xdr:col>
      <xdr:colOff>79375</xdr:colOff>
      <xdr:row>57</xdr:row>
      <xdr:rowOff>293</xdr:rowOff>
    </xdr:to>
    <xdr:sp macro="" textlink="">
      <xdr:nvSpPr>
        <xdr:cNvPr id="374" name="円/楕円 373"/>
        <xdr:cNvSpPr/>
      </xdr:nvSpPr>
      <xdr:spPr>
        <a:xfrm>
          <a:off x="9588500" y="96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16820</xdr:rowOff>
    </xdr:from>
    <xdr:ext cx="534377" cy="259045"/>
    <xdr:sp macro="" textlink="">
      <xdr:nvSpPr>
        <xdr:cNvPr id="375" name="テキスト ボックス 374"/>
        <xdr:cNvSpPr txBox="1"/>
      </xdr:nvSpPr>
      <xdr:spPr>
        <a:xfrm>
          <a:off x="9372111" y="944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78962</xdr:rowOff>
    </xdr:from>
    <xdr:to>
      <xdr:col>12</xdr:col>
      <xdr:colOff>561975</xdr:colOff>
      <xdr:row>57</xdr:row>
      <xdr:rowOff>9112</xdr:rowOff>
    </xdr:to>
    <xdr:sp macro="" textlink="">
      <xdr:nvSpPr>
        <xdr:cNvPr id="376" name="円/楕円 375"/>
        <xdr:cNvSpPr/>
      </xdr:nvSpPr>
      <xdr:spPr>
        <a:xfrm>
          <a:off x="8699500" y="9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25639</xdr:rowOff>
    </xdr:from>
    <xdr:ext cx="534377" cy="259045"/>
    <xdr:sp macro="" textlink="">
      <xdr:nvSpPr>
        <xdr:cNvPr id="377" name="テキスト ボックス 376"/>
        <xdr:cNvSpPr txBox="1"/>
      </xdr:nvSpPr>
      <xdr:spPr>
        <a:xfrm>
          <a:off x="8483111" y="94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165555</xdr:rowOff>
    </xdr:from>
    <xdr:to>
      <xdr:col>11</xdr:col>
      <xdr:colOff>358775</xdr:colOff>
      <xdr:row>56</xdr:row>
      <xdr:rowOff>95705</xdr:rowOff>
    </xdr:to>
    <xdr:sp macro="" textlink="">
      <xdr:nvSpPr>
        <xdr:cNvPr id="378" name="円/楕円 377"/>
        <xdr:cNvSpPr/>
      </xdr:nvSpPr>
      <xdr:spPr>
        <a:xfrm>
          <a:off x="7810500" y="95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112232</xdr:rowOff>
    </xdr:from>
    <xdr:ext cx="534377" cy="259045"/>
    <xdr:sp macro="" textlink="">
      <xdr:nvSpPr>
        <xdr:cNvPr id="379" name="テキスト ボックス 378"/>
        <xdr:cNvSpPr txBox="1"/>
      </xdr:nvSpPr>
      <xdr:spPr>
        <a:xfrm>
          <a:off x="7594111" y="93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26789</xdr:rowOff>
    </xdr:from>
    <xdr:to>
      <xdr:col>10</xdr:col>
      <xdr:colOff>155575</xdr:colOff>
      <xdr:row>56</xdr:row>
      <xdr:rowOff>128389</xdr:rowOff>
    </xdr:to>
    <xdr:sp macro="" textlink="">
      <xdr:nvSpPr>
        <xdr:cNvPr id="380" name="円/楕円 379"/>
        <xdr:cNvSpPr/>
      </xdr:nvSpPr>
      <xdr:spPr>
        <a:xfrm>
          <a:off x="6921500" y="96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144916</xdr:rowOff>
    </xdr:from>
    <xdr:ext cx="534377" cy="259045"/>
    <xdr:sp macro="" textlink="">
      <xdr:nvSpPr>
        <xdr:cNvPr id="381" name="テキスト ボックス 380"/>
        <xdr:cNvSpPr txBox="1"/>
      </xdr:nvSpPr>
      <xdr:spPr>
        <a:xfrm>
          <a:off x="6705111" y="94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118875</xdr:rowOff>
    </xdr:from>
    <xdr:to>
      <xdr:col>15</xdr:col>
      <xdr:colOff>180975</xdr:colOff>
      <xdr:row>76</xdr:row>
      <xdr:rowOff>158011</xdr:rowOff>
    </xdr:to>
    <xdr:cxnSp macro="">
      <xdr:nvCxnSpPr>
        <xdr:cNvPr id="408" name="直線コネクタ 407"/>
        <xdr:cNvCxnSpPr/>
      </xdr:nvCxnSpPr>
      <xdr:spPr>
        <a:xfrm flipV="1">
          <a:off x="9639300" y="13149075"/>
          <a:ext cx="8382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90896</xdr:rowOff>
    </xdr:from>
    <xdr:ext cx="534377" cy="259045"/>
    <xdr:sp macro="" textlink="">
      <xdr:nvSpPr>
        <xdr:cNvPr id="409" name="商工費平均値テキスト"/>
        <xdr:cNvSpPr txBox="1"/>
      </xdr:nvSpPr>
      <xdr:spPr>
        <a:xfrm>
          <a:off x="10528300" y="1312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158011</xdr:rowOff>
    </xdr:from>
    <xdr:to>
      <xdr:col>14</xdr:col>
      <xdr:colOff>28575</xdr:colOff>
      <xdr:row>77</xdr:row>
      <xdr:rowOff>22749</xdr:rowOff>
    </xdr:to>
    <xdr:cxnSp macro="">
      <xdr:nvCxnSpPr>
        <xdr:cNvPr id="411" name="直線コネクタ 410"/>
        <xdr:cNvCxnSpPr/>
      </xdr:nvCxnSpPr>
      <xdr:spPr>
        <a:xfrm flipV="1">
          <a:off x="8750300" y="13188211"/>
          <a:ext cx="889000" cy="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70299</xdr:rowOff>
    </xdr:from>
    <xdr:ext cx="534377" cy="259045"/>
    <xdr:sp macro="" textlink="">
      <xdr:nvSpPr>
        <xdr:cNvPr id="413" name="テキスト ボックス 412"/>
        <xdr:cNvSpPr txBox="1"/>
      </xdr:nvSpPr>
      <xdr:spPr>
        <a:xfrm>
          <a:off x="9372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21605</xdr:rowOff>
    </xdr:from>
    <xdr:to>
      <xdr:col>12</xdr:col>
      <xdr:colOff>511175</xdr:colOff>
      <xdr:row>77</xdr:row>
      <xdr:rowOff>22749</xdr:rowOff>
    </xdr:to>
    <xdr:cxnSp macro="">
      <xdr:nvCxnSpPr>
        <xdr:cNvPr id="414" name="直線コネクタ 413"/>
        <xdr:cNvCxnSpPr/>
      </xdr:nvCxnSpPr>
      <xdr:spPr>
        <a:xfrm>
          <a:off x="7861300" y="132232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78849</xdr:rowOff>
    </xdr:from>
    <xdr:ext cx="534377" cy="259045"/>
    <xdr:sp macro="" textlink="">
      <xdr:nvSpPr>
        <xdr:cNvPr id="416" name="テキスト ボックス 415"/>
        <xdr:cNvSpPr txBox="1"/>
      </xdr:nvSpPr>
      <xdr:spPr>
        <a:xfrm>
          <a:off x="8483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14199</xdr:rowOff>
    </xdr:from>
    <xdr:to>
      <xdr:col>11</xdr:col>
      <xdr:colOff>307975</xdr:colOff>
      <xdr:row>77</xdr:row>
      <xdr:rowOff>21605</xdr:rowOff>
    </xdr:to>
    <xdr:cxnSp macro="">
      <xdr:nvCxnSpPr>
        <xdr:cNvPr id="417" name="直線コネクタ 416"/>
        <xdr:cNvCxnSpPr/>
      </xdr:nvCxnSpPr>
      <xdr:spPr>
        <a:xfrm>
          <a:off x="6972300" y="1321584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89044</xdr:rowOff>
    </xdr:from>
    <xdr:ext cx="534377" cy="259045"/>
    <xdr:sp macro="" textlink="">
      <xdr:nvSpPr>
        <xdr:cNvPr id="419" name="テキスト ボックス 418"/>
        <xdr:cNvSpPr txBox="1"/>
      </xdr:nvSpPr>
      <xdr:spPr>
        <a:xfrm>
          <a:off x="7594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81225</xdr:rowOff>
    </xdr:from>
    <xdr:ext cx="534377" cy="259045"/>
    <xdr:sp macro="" textlink="">
      <xdr:nvSpPr>
        <xdr:cNvPr id="421" name="テキスト ボックス 420"/>
        <xdr:cNvSpPr txBox="1"/>
      </xdr:nvSpPr>
      <xdr:spPr>
        <a:xfrm>
          <a:off x="6705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68075</xdr:rowOff>
    </xdr:from>
    <xdr:to>
      <xdr:col>15</xdr:col>
      <xdr:colOff>231775</xdr:colOff>
      <xdr:row>76</xdr:row>
      <xdr:rowOff>169675</xdr:rowOff>
    </xdr:to>
    <xdr:sp macro="" textlink="">
      <xdr:nvSpPr>
        <xdr:cNvPr id="427" name="円/楕円 426"/>
        <xdr:cNvSpPr/>
      </xdr:nvSpPr>
      <xdr:spPr>
        <a:xfrm>
          <a:off x="104267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90952</xdr:rowOff>
    </xdr:from>
    <xdr:ext cx="534377" cy="259045"/>
    <xdr:sp macro="" textlink="">
      <xdr:nvSpPr>
        <xdr:cNvPr id="428" name="商工費該当値テキスト"/>
        <xdr:cNvSpPr txBox="1"/>
      </xdr:nvSpPr>
      <xdr:spPr>
        <a:xfrm>
          <a:off x="10528300" y="1294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107211</xdr:rowOff>
    </xdr:from>
    <xdr:to>
      <xdr:col>14</xdr:col>
      <xdr:colOff>79375</xdr:colOff>
      <xdr:row>77</xdr:row>
      <xdr:rowOff>37361</xdr:rowOff>
    </xdr:to>
    <xdr:sp macro="" textlink="">
      <xdr:nvSpPr>
        <xdr:cNvPr id="429" name="円/楕円 428"/>
        <xdr:cNvSpPr/>
      </xdr:nvSpPr>
      <xdr:spPr>
        <a:xfrm>
          <a:off x="9588500" y="131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53888</xdr:rowOff>
    </xdr:from>
    <xdr:ext cx="534377" cy="259045"/>
    <xdr:sp macro="" textlink="">
      <xdr:nvSpPr>
        <xdr:cNvPr id="430" name="テキスト ボックス 429"/>
        <xdr:cNvSpPr txBox="1"/>
      </xdr:nvSpPr>
      <xdr:spPr>
        <a:xfrm>
          <a:off x="9372111" y="12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143399</xdr:rowOff>
    </xdr:from>
    <xdr:to>
      <xdr:col>12</xdr:col>
      <xdr:colOff>561975</xdr:colOff>
      <xdr:row>77</xdr:row>
      <xdr:rowOff>73549</xdr:rowOff>
    </xdr:to>
    <xdr:sp macro="" textlink="">
      <xdr:nvSpPr>
        <xdr:cNvPr id="431" name="円/楕円 430"/>
        <xdr:cNvSpPr/>
      </xdr:nvSpPr>
      <xdr:spPr>
        <a:xfrm>
          <a:off x="8699500" y="131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90075</xdr:rowOff>
    </xdr:from>
    <xdr:ext cx="534377" cy="259045"/>
    <xdr:sp macro="" textlink="">
      <xdr:nvSpPr>
        <xdr:cNvPr id="432" name="テキスト ボックス 431"/>
        <xdr:cNvSpPr txBox="1"/>
      </xdr:nvSpPr>
      <xdr:spPr>
        <a:xfrm>
          <a:off x="8483111" y="1294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142255</xdr:rowOff>
    </xdr:from>
    <xdr:to>
      <xdr:col>11</xdr:col>
      <xdr:colOff>358775</xdr:colOff>
      <xdr:row>77</xdr:row>
      <xdr:rowOff>72405</xdr:rowOff>
    </xdr:to>
    <xdr:sp macro="" textlink="">
      <xdr:nvSpPr>
        <xdr:cNvPr id="433" name="円/楕円 432"/>
        <xdr:cNvSpPr/>
      </xdr:nvSpPr>
      <xdr:spPr>
        <a:xfrm>
          <a:off x="7810500" y="131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88932</xdr:rowOff>
    </xdr:from>
    <xdr:ext cx="534377" cy="259045"/>
    <xdr:sp macro="" textlink="">
      <xdr:nvSpPr>
        <xdr:cNvPr id="434" name="テキスト ボックス 433"/>
        <xdr:cNvSpPr txBox="1"/>
      </xdr:nvSpPr>
      <xdr:spPr>
        <a:xfrm>
          <a:off x="7594111" y="129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134849</xdr:rowOff>
    </xdr:from>
    <xdr:to>
      <xdr:col>10</xdr:col>
      <xdr:colOff>155575</xdr:colOff>
      <xdr:row>77</xdr:row>
      <xdr:rowOff>64999</xdr:rowOff>
    </xdr:to>
    <xdr:sp macro="" textlink="">
      <xdr:nvSpPr>
        <xdr:cNvPr id="435" name="円/楕円 434"/>
        <xdr:cNvSpPr/>
      </xdr:nvSpPr>
      <xdr:spPr>
        <a:xfrm>
          <a:off x="6921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81525</xdr:rowOff>
    </xdr:from>
    <xdr:ext cx="534377" cy="259045"/>
    <xdr:sp macro="" textlink="">
      <xdr:nvSpPr>
        <xdr:cNvPr id="436" name="テキスト ボックス 435"/>
        <xdr:cNvSpPr txBox="1"/>
      </xdr:nvSpPr>
      <xdr:spPr>
        <a:xfrm>
          <a:off x="6705111" y="129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30840</xdr:rowOff>
    </xdr:from>
    <xdr:to>
      <xdr:col>15</xdr:col>
      <xdr:colOff>180975</xdr:colOff>
      <xdr:row>98</xdr:row>
      <xdr:rowOff>40182</xdr:rowOff>
    </xdr:to>
    <xdr:cxnSp macro="">
      <xdr:nvCxnSpPr>
        <xdr:cNvPr id="463" name="直線コネクタ 462"/>
        <xdr:cNvCxnSpPr/>
      </xdr:nvCxnSpPr>
      <xdr:spPr>
        <a:xfrm>
          <a:off x="9639300" y="16832940"/>
          <a:ext cx="8382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30840</xdr:rowOff>
    </xdr:from>
    <xdr:to>
      <xdr:col>14</xdr:col>
      <xdr:colOff>28575</xdr:colOff>
      <xdr:row>98</xdr:row>
      <xdr:rowOff>41970</xdr:rowOff>
    </xdr:to>
    <xdr:cxnSp macro="">
      <xdr:nvCxnSpPr>
        <xdr:cNvPr id="466" name="直線コネクタ 465"/>
        <xdr:cNvCxnSpPr/>
      </xdr:nvCxnSpPr>
      <xdr:spPr>
        <a:xfrm flipV="1">
          <a:off x="8750300" y="16832940"/>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151423</xdr:rowOff>
    </xdr:from>
    <xdr:to>
      <xdr:col>12</xdr:col>
      <xdr:colOff>511175</xdr:colOff>
      <xdr:row>98</xdr:row>
      <xdr:rowOff>41970</xdr:rowOff>
    </xdr:to>
    <xdr:cxnSp macro="">
      <xdr:nvCxnSpPr>
        <xdr:cNvPr id="469" name="直線コネクタ 468"/>
        <xdr:cNvCxnSpPr/>
      </xdr:nvCxnSpPr>
      <xdr:spPr>
        <a:xfrm>
          <a:off x="7861300" y="16782073"/>
          <a:ext cx="889000" cy="6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133400</xdr:rowOff>
    </xdr:from>
    <xdr:to>
      <xdr:col>11</xdr:col>
      <xdr:colOff>307975</xdr:colOff>
      <xdr:row>97</xdr:row>
      <xdr:rowOff>151423</xdr:rowOff>
    </xdr:to>
    <xdr:cxnSp macro="">
      <xdr:nvCxnSpPr>
        <xdr:cNvPr id="472" name="直線コネクタ 471"/>
        <xdr:cNvCxnSpPr/>
      </xdr:nvCxnSpPr>
      <xdr:spPr>
        <a:xfrm>
          <a:off x="6972300" y="16764050"/>
          <a:ext cx="889000" cy="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160832</xdr:rowOff>
    </xdr:from>
    <xdr:to>
      <xdr:col>15</xdr:col>
      <xdr:colOff>231775</xdr:colOff>
      <xdr:row>98</xdr:row>
      <xdr:rowOff>90982</xdr:rowOff>
    </xdr:to>
    <xdr:sp macro="" textlink="">
      <xdr:nvSpPr>
        <xdr:cNvPr id="482" name="円/楕円 481"/>
        <xdr:cNvSpPr/>
      </xdr:nvSpPr>
      <xdr:spPr>
        <a:xfrm>
          <a:off x="10426700" y="167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75759</xdr:rowOff>
    </xdr:from>
    <xdr:ext cx="534377" cy="259045"/>
    <xdr:sp macro="" textlink="">
      <xdr:nvSpPr>
        <xdr:cNvPr id="483" name="土木費該当値テキスト"/>
        <xdr:cNvSpPr txBox="1"/>
      </xdr:nvSpPr>
      <xdr:spPr>
        <a:xfrm>
          <a:off x="10528300" y="1670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151490</xdr:rowOff>
    </xdr:from>
    <xdr:to>
      <xdr:col>14</xdr:col>
      <xdr:colOff>79375</xdr:colOff>
      <xdr:row>98</xdr:row>
      <xdr:rowOff>81640</xdr:rowOff>
    </xdr:to>
    <xdr:sp macro="" textlink="">
      <xdr:nvSpPr>
        <xdr:cNvPr id="484" name="円/楕円 483"/>
        <xdr:cNvSpPr/>
      </xdr:nvSpPr>
      <xdr:spPr>
        <a:xfrm>
          <a:off x="9588500" y="167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72767</xdr:rowOff>
    </xdr:from>
    <xdr:ext cx="534377" cy="259045"/>
    <xdr:sp macro="" textlink="">
      <xdr:nvSpPr>
        <xdr:cNvPr id="485" name="テキスト ボックス 484"/>
        <xdr:cNvSpPr txBox="1"/>
      </xdr:nvSpPr>
      <xdr:spPr>
        <a:xfrm>
          <a:off x="9372111" y="168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162620</xdr:rowOff>
    </xdr:from>
    <xdr:to>
      <xdr:col>12</xdr:col>
      <xdr:colOff>561975</xdr:colOff>
      <xdr:row>98</xdr:row>
      <xdr:rowOff>92770</xdr:rowOff>
    </xdr:to>
    <xdr:sp macro="" textlink="">
      <xdr:nvSpPr>
        <xdr:cNvPr id="486" name="円/楕円 485"/>
        <xdr:cNvSpPr/>
      </xdr:nvSpPr>
      <xdr:spPr>
        <a:xfrm>
          <a:off x="8699500" y="16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83897</xdr:rowOff>
    </xdr:from>
    <xdr:ext cx="534377" cy="259045"/>
    <xdr:sp macro="" textlink="">
      <xdr:nvSpPr>
        <xdr:cNvPr id="487" name="テキスト ボックス 486"/>
        <xdr:cNvSpPr txBox="1"/>
      </xdr:nvSpPr>
      <xdr:spPr>
        <a:xfrm>
          <a:off x="8483111" y="168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100623</xdr:rowOff>
    </xdr:from>
    <xdr:to>
      <xdr:col>11</xdr:col>
      <xdr:colOff>358775</xdr:colOff>
      <xdr:row>98</xdr:row>
      <xdr:rowOff>30773</xdr:rowOff>
    </xdr:to>
    <xdr:sp macro="" textlink="">
      <xdr:nvSpPr>
        <xdr:cNvPr id="488" name="円/楕円 487"/>
        <xdr:cNvSpPr/>
      </xdr:nvSpPr>
      <xdr:spPr>
        <a:xfrm>
          <a:off x="7810500" y="167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21900</xdr:rowOff>
    </xdr:from>
    <xdr:ext cx="534377" cy="259045"/>
    <xdr:sp macro="" textlink="">
      <xdr:nvSpPr>
        <xdr:cNvPr id="489" name="テキスト ボックス 488"/>
        <xdr:cNvSpPr txBox="1"/>
      </xdr:nvSpPr>
      <xdr:spPr>
        <a:xfrm>
          <a:off x="7594111" y="168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82600</xdr:rowOff>
    </xdr:from>
    <xdr:to>
      <xdr:col>10</xdr:col>
      <xdr:colOff>155575</xdr:colOff>
      <xdr:row>98</xdr:row>
      <xdr:rowOff>12750</xdr:rowOff>
    </xdr:to>
    <xdr:sp macro="" textlink="">
      <xdr:nvSpPr>
        <xdr:cNvPr id="490" name="円/楕円 489"/>
        <xdr:cNvSpPr/>
      </xdr:nvSpPr>
      <xdr:spPr>
        <a:xfrm>
          <a:off x="6921500" y="167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3877</xdr:rowOff>
    </xdr:from>
    <xdr:ext cx="534377" cy="259045"/>
    <xdr:sp macro="" textlink="">
      <xdr:nvSpPr>
        <xdr:cNvPr id="491" name="テキスト ボックス 490"/>
        <xdr:cNvSpPr txBox="1"/>
      </xdr:nvSpPr>
      <xdr:spPr>
        <a:xfrm>
          <a:off x="6705111" y="1680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125285</xdr:rowOff>
    </xdr:from>
    <xdr:to>
      <xdr:col>23</xdr:col>
      <xdr:colOff>517525</xdr:colOff>
      <xdr:row>36</xdr:row>
      <xdr:rowOff>77013</xdr:rowOff>
    </xdr:to>
    <xdr:cxnSp macro="">
      <xdr:nvCxnSpPr>
        <xdr:cNvPr id="520" name="直線コネクタ 519"/>
        <xdr:cNvCxnSpPr/>
      </xdr:nvCxnSpPr>
      <xdr:spPr>
        <a:xfrm>
          <a:off x="15481300" y="5783135"/>
          <a:ext cx="838200" cy="4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134967</xdr:rowOff>
    </xdr:from>
    <xdr:ext cx="534377" cy="259045"/>
    <xdr:sp macro="" textlink="">
      <xdr:nvSpPr>
        <xdr:cNvPr id="521" name="消防費平均値テキスト"/>
        <xdr:cNvSpPr txBox="1"/>
      </xdr:nvSpPr>
      <xdr:spPr>
        <a:xfrm>
          <a:off x="16370300" y="630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125285</xdr:rowOff>
    </xdr:from>
    <xdr:to>
      <xdr:col>22</xdr:col>
      <xdr:colOff>365125</xdr:colOff>
      <xdr:row>34</xdr:row>
      <xdr:rowOff>62217</xdr:rowOff>
    </xdr:to>
    <xdr:cxnSp macro="">
      <xdr:nvCxnSpPr>
        <xdr:cNvPr id="523" name="直線コネクタ 522"/>
        <xdr:cNvCxnSpPr/>
      </xdr:nvCxnSpPr>
      <xdr:spPr>
        <a:xfrm flipV="1">
          <a:off x="14592300" y="5783135"/>
          <a:ext cx="889000" cy="10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5" name="テキスト ボックス 524"/>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62217</xdr:rowOff>
    </xdr:from>
    <xdr:to>
      <xdr:col>21</xdr:col>
      <xdr:colOff>161925</xdr:colOff>
      <xdr:row>35</xdr:row>
      <xdr:rowOff>42126</xdr:rowOff>
    </xdr:to>
    <xdr:cxnSp macro="">
      <xdr:nvCxnSpPr>
        <xdr:cNvPr id="526" name="直線コネクタ 525"/>
        <xdr:cNvCxnSpPr/>
      </xdr:nvCxnSpPr>
      <xdr:spPr>
        <a:xfrm flipV="1">
          <a:off x="13703300" y="5891517"/>
          <a:ext cx="889000" cy="1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8" name="テキスト ボックス 527"/>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42126</xdr:rowOff>
    </xdr:from>
    <xdr:to>
      <xdr:col>19</xdr:col>
      <xdr:colOff>644525</xdr:colOff>
      <xdr:row>37</xdr:row>
      <xdr:rowOff>19139</xdr:rowOff>
    </xdr:to>
    <xdr:cxnSp macro="">
      <xdr:nvCxnSpPr>
        <xdr:cNvPr id="529" name="直線コネクタ 528"/>
        <xdr:cNvCxnSpPr/>
      </xdr:nvCxnSpPr>
      <xdr:spPr>
        <a:xfrm flipV="1">
          <a:off x="12814300" y="6042876"/>
          <a:ext cx="889000" cy="3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31" name="テキスト ボックス 530"/>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33" name="テキスト ボックス 532"/>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26213</xdr:rowOff>
    </xdr:from>
    <xdr:to>
      <xdr:col>23</xdr:col>
      <xdr:colOff>568325</xdr:colOff>
      <xdr:row>36</xdr:row>
      <xdr:rowOff>127813</xdr:rowOff>
    </xdr:to>
    <xdr:sp macro="" textlink="">
      <xdr:nvSpPr>
        <xdr:cNvPr id="539" name="円/楕円 538"/>
        <xdr:cNvSpPr/>
      </xdr:nvSpPr>
      <xdr:spPr>
        <a:xfrm>
          <a:off x="16268700" y="61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49090</xdr:rowOff>
    </xdr:from>
    <xdr:ext cx="534377" cy="259045"/>
    <xdr:sp macro="" textlink="">
      <xdr:nvSpPr>
        <xdr:cNvPr id="540" name="消防費該当値テキスト"/>
        <xdr:cNvSpPr txBox="1"/>
      </xdr:nvSpPr>
      <xdr:spPr>
        <a:xfrm>
          <a:off x="16370300" y="60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37,936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74485</xdr:rowOff>
    </xdr:from>
    <xdr:to>
      <xdr:col>22</xdr:col>
      <xdr:colOff>415925</xdr:colOff>
      <xdr:row>34</xdr:row>
      <xdr:rowOff>4635</xdr:rowOff>
    </xdr:to>
    <xdr:sp macro="" textlink="">
      <xdr:nvSpPr>
        <xdr:cNvPr id="541" name="円/楕円 540"/>
        <xdr:cNvSpPr/>
      </xdr:nvSpPr>
      <xdr:spPr>
        <a:xfrm>
          <a:off x="15430500" y="57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21162</xdr:rowOff>
    </xdr:from>
    <xdr:ext cx="534377" cy="259045"/>
    <xdr:sp macro="" textlink="">
      <xdr:nvSpPr>
        <xdr:cNvPr id="542" name="テキスト ボックス 541"/>
        <xdr:cNvSpPr txBox="1"/>
      </xdr:nvSpPr>
      <xdr:spPr>
        <a:xfrm>
          <a:off x="15214111" y="55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74,635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11417</xdr:rowOff>
    </xdr:from>
    <xdr:to>
      <xdr:col>21</xdr:col>
      <xdr:colOff>212725</xdr:colOff>
      <xdr:row>34</xdr:row>
      <xdr:rowOff>113017</xdr:rowOff>
    </xdr:to>
    <xdr:sp macro="" textlink="">
      <xdr:nvSpPr>
        <xdr:cNvPr id="543" name="円/楕円 542"/>
        <xdr:cNvSpPr/>
      </xdr:nvSpPr>
      <xdr:spPr>
        <a:xfrm>
          <a:off x="14541500" y="584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129544</xdr:rowOff>
    </xdr:from>
    <xdr:ext cx="534377" cy="259045"/>
    <xdr:sp macro="" textlink="">
      <xdr:nvSpPr>
        <xdr:cNvPr id="544" name="テキスト ボックス 543"/>
        <xdr:cNvSpPr txBox="1"/>
      </xdr:nvSpPr>
      <xdr:spPr>
        <a:xfrm>
          <a:off x="14325111" y="56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162776</xdr:rowOff>
    </xdr:from>
    <xdr:to>
      <xdr:col>20</xdr:col>
      <xdr:colOff>9525</xdr:colOff>
      <xdr:row>35</xdr:row>
      <xdr:rowOff>92926</xdr:rowOff>
    </xdr:to>
    <xdr:sp macro="" textlink="">
      <xdr:nvSpPr>
        <xdr:cNvPr id="545" name="円/楕円 544"/>
        <xdr:cNvSpPr/>
      </xdr:nvSpPr>
      <xdr:spPr>
        <a:xfrm>
          <a:off x="13652500" y="59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109453</xdr:rowOff>
    </xdr:from>
    <xdr:ext cx="534377" cy="259045"/>
    <xdr:sp macro="" textlink="">
      <xdr:nvSpPr>
        <xdr:cNvPr id="546" name="テキスト ボックス 545"/>
        <xdr:cNvSpPr txBox="1"/>
      </xdr:nvSpPr>
      <xdr:spPr>
        <a:xfrm>
          <a:off x="13436111" y="57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139789</xdr:rowOff>
    </xdr:from>
    <xdr:to>
      <xdr:col>18</xdr:col>
      <xdr:colOff>492125</xdr:colOff>
      <xdr:row>37</xdr:row>
      <xdr:rowOff>69939</xdr:rowOff>
    </xdr:to>
    <xdr:sp macro="" textlink="">
      <xdr:nvSpPr>
        <xdr:cNvPr id="547" name="円/楕円 546"/>
        <xdr:cNvSpPr/>
      </xdr:nvSpPr>
      <xdr:spPr>
        <a:xfrm>
          <a:off x="12763500" y="63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86466</xdr:rowOff>
    </xdr:from>
    <xdr:ext cx="534377" cy="259045"/>
    <xdr:sp macro="" textlink="">
      <xdr:nvSpPr>
        <xdr:cNvPr id="548" name="テキスト ボックス 547"/>
        <xdr:cNvSpPr txBox="1"/>
      </xdr:nvSpPr>
      <xdr:spPr>
        <a:xfrm>
          <a:off x="12547111" y="60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137509</xdr:rowOff>
    </xdr:from>
    <xdr:to>
      <xdr:col>23</xdr:col>
      <xdr:colOff>517525</xdr:colOff>
      <xdr:row>57</xdr:row>
      <xdr:rowOff>143098</xdr:rowOff>
    </xdr:to>
    <xdr:cxnSp macro="">
      <xdr:nvCxnSpPr>
        <xdr:cNvPr id="577" name="直線コネクタ 576"/>
        <xdr:cNvCxnSpPr/>
      </xdr:nvCxnSpPr>
      <xdr:spPr>
        <a:xfrm flipV="1">
          <a:off x="15481300" y="9910159"/>
          <a:ext cx="8382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8"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130712</xdr:rowOff>
    </xdr:from>
    <xdr:to>
      <xdr:col>22</xdr:col>
      <xdr:colOff>365125</xdr:colOff>
      <xdr:row>57</xdr:row>
      <xdr:rowOff>143098</xdr:rowOff>
    </xdr:to>
    <xdr:cxnSp macro="">
      <xdr:nvCxnSpPr>
        <xdr:cNvPr id="580" name="直線コネクタ 579"/>
        <xdr:cNvCxnSpPr/>
      </xdr:nvCxnSpPr>
      <xdr:spPr>
        <a:xfrm>
          <a:off x="14592300" y="9903362"/>
          <a:ext cx="889000" cy="1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2" name="テキスト ボックス 581"/>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130712</xdr:rowOff>
    </xdr:from>
    <xdr:to>
      <xdr:col>21</xdr:col>
      <xdr:colOff>161925</xdr:colOff>
      <xdr:row>57</xdr:row>
      <xdr:rowOff>164358</xdr:rowOff>
    </xdr:to>
    <xdr:cxnSp macro="">
      <xdr:nvCxnSpPr>
        <xdr:cNvPr id="583" name="直線コネクタ 582"/>
        <xdr:cNvCxnSpPr/>
      </xdr:nvCxnSpPr>
      <xdr:spPr>
        <a:xfrm flipV="1">
          <a:off x="13703300" y="9903362"/>
          <a:ext cx="889000" cy="3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5" name="テキスト ボックス 584"/>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164358</xdr:rowOff>
    </xdr:from>
    <xdr:to>
      <xdr:col>19</xdr:col>
      <xdr:colOff>644525</xdr:colOff>
      <xdr:row>57</xdr:row>
      <xdr:rowOff>167006</xdr:rowOff>
    </xdr:to>
    <xdr:cxnSp macro="">
      <xdr:nvCxnSpPr>
        <xdr:cNvPr id="586" name="直線コネクタ 585"/>
        <xdr:cNvCxnSpPr/>
      </xdr:nvCxnSpPr>
      <xdr:spPr>
        <a:xfrm flipV="1">
          <a:off x="12814300" y="9937008"/>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8" name="テキスト ボックス 587"/>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86709</xdr:rowOff>
    </xdr:from>
    <xdr:to>
      <xdr:col>23</xdr:col>
      <xdr:colOff>568325</xdr:colOff>
      <xdr:row>58</xdr:row>
      <xdr:rowOff>16859</xdr:rowOff>
    </xdr:to>
    <xdr:sp macro="" textlink="">
      <xdr:nvSpPr>
        <xdr:cNvPr id="596" name="円/楕円 595"/>
        <xdr:cNvSpPr/>
      </xdr:nvSpPr>
      <xdr:spPr>
        <a:xfrm>
          <a:off x="16268700" y="9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109586</xdr:rowOff>
    </xdr:from>
    <xdr:ext cx="534377" cy="259045"/>
    <xdr:sp macro="" textlink="">
      <xdr:nvSpPr>
        <xdr:cNvPr id="597" name="教育費該当値テキスト"/>
        <xdr:cNvSpPr txBox="1"/>
      </xdr:nvSpPr>
      <xdr:spPr>
        <a:xfrm>
          <a:off x="16370300" y="97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65,575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92298</xdr:rowOff>
    </xdr:from>
    <xdr:to>
      <xdr:col>22</xdr:col>
      <xdr:colOff>415925</xdr:colOff>
      <xdr:row>58</xdr:row>
      <xdr:rowOff>22448</xdr:rowOff>
    </xdr:to>
    <xdr:sp macro="" textlink="">
      <xdr:nvSpPr>
        <xdr:cNvPr id="598" name="円/楕円 597"/>
        <xdr:cNvSpPr/>
      </xdr:nvSpPr>
      <xdr:spPr>
        <a:xfrm>
          <a:off x="15430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38975</xdr:rowOff>
    </xdr:from>
    <xdr:ext cx="534377" cy="259045"/>
    <xdr:sp macro="" textlink="">
      <xdr:nvSpPr>
        <xdr:cNvPr id="599" name="テキスト ボックス 598"/>
        <xdr:cNvSpPr txBox="1"/>
      </xdr:nvSpPr>
      <xdr:spPr>
        <a:xfrm>
          <a:off x="15214111" y="964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79912</xdr:rowOff>
    </xdr:from>
    <xdr:to>
      <xdr:col>21</xdr:col>
      <xdr:colOff>212725</xdr:colOff>
      <xdr:row>58</xdr:row>
      <xdr:rowOff>10062</xdr:rowOff>
    </xdr:to>
    <xdr:sp macro="" textlink="">
      <xdr:nvSpPr>
        <xdr:cNvPr id="600" name="円/楕円 599"/>
        <xdr:cNvSpPr/>
      </xdr:nvSpPr>
      <xdr:spPr>
        <a:xfrm>
          <a:off x="14541500" y="98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26589</xdr:rowOff>
    </xdr:from>
    <xdr:ext cx="534377" cy="259045"/>
    <xdr:sp macro="" textlink="">
      <xdr:nvSpPr>
        <xdr:cNvPr id="601" name="テキスト ボックス 600"/>
        <xdr:cNvSpPr txBox="1"/>
      </xdr:nvSpPr>
      <xdr:spPr>
        <a:xfrm>
          <a:off x="14325111" y="96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113558</xdr:rowOff>
    </xdr:from>
    <xdr:to>
      <xdr:col>20</xdr:col>
      <xdr:colOff>9525</xdr:colOff>
      <xdr:row>58</xdr:row>
      <xdr:rowOff>43708</xdr:rowOff>
    </xdr:to>
    <xdr:sp macro="" textlink="">
      <xdr:nvSpPr>
        <xdr:cNvPr id="602" name="円/楕円 601"/>
        <xdr:cNvSpPr/>
      </xdr:nvSpPr>
      <xdr:spPr>
        <a:xfrm>
          <a:off x="13652500" y="98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60235</xdr:rowOff>
    </xdr:from>
    <xdr:ext cx="534377" cy="259045"/>
    <xdr:sp macro="" textlink="">
      <xdr:nvSpPr>
        <xdr:cNvPr id="603" name="テキスト ボックス 602"/>
        <xdr:cNvSpPr txBox="1"/>
      </xdr:nvSpPr>
      <xdr:spPr>
        <a:xfrm>
          <a:off x="13436111" y="96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58,528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116206</xdr:rowOff>
    </xdr:from>
    <xdr:to>
      <xdr:col>18</xdr:col>
      <xdr:colOff>492125</xdr:colOff>
      <xdr:row>58</xdr:row>
      <xdr:rowOff>46356</xdr:rowOff>
    </xdr:to>
    <xdr:sp macro="" textlink="">
      <xdr:nvSpPr>
        <xdr:cNvPr id="604" name="円/楕円 603"/>
        <xdr:cNvSpPr/>
      </xdr:nvSpPr>
      <xdr:spPr>
        <a:xfrm>
          <a:off x="12763500" y="98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37483</xdr:rowOff>
    </xdr:from>
    <xdr:ext cx="534377" cy="259045"/>
    <xdr:sp macro="" textlink="">
      <xdr:nvSpPr>
        <xdr:cNvPr id="605" name="テキスト ボックス 604"/>
        <xdr:cNvSpPr txBox="1"/>
      </xdr:nvSpPr>
      <xdr:spPr>
        <a:xfrm>
          <a:off x="12547111" y="99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4483</xdr:rowOff>
    </xdr:from>
    <xdr:to>
      <xdr:col>23</xdr:col>
      <xdr:colOff>517525</xdr:colOff>
      <xdr:row>79</xdr:row>
      <xdr:rowOff>9513</xdr:rowOff>
    </xdr:to>
    <xdr:cxnSp macro="">
      <xdr:nvCxnSpPr>
        <xdr:cNvPr id="634" name="直線コネクタ 633"/>
        <xdr:cNvCxnSpPr/>
      </xdr:nvCxnSpPr>
      <xdr:spPr>
        <a:xfrm flipV="1">
          <a:off x="15481300" y="13206133"/>
          <a:ext cx="838200" cy="3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5"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145148</xdr:rowOff>
    </xdr:from>
    <xdr:to>
      <xdr:col>22</xdr:col>
      <xdr:colOff>365125</xdr:colOff>
      <xdr:row>79</xdr:row>
      <xdr:rowOff>9513</xdr:rowOff>
    </xdr:to>
    <xdr:cxnSp macro="">
      <xdr:nvCxnSpPr>
        <xdr:cNvPr id="637" name="直線コネクタ 636"/>
        <xdr:cNvCxnSpPr/>
      </xdr:nvCxnSpPr>
      <xdr:spPr>
        <a:xfrm>
          <a:off x="14592300" y="13518248"/>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145148</xdr:rowOff>
    </xdr:from>
    <xdr:to>
      <xdr:col>21</xdr:col>
      <xdr:colOff>161925</xdr:colOff>
      <xdr:row>79</xdr:row>
      <xdr:rowOff>15380</xdr:rowOff>
    </xdr:to>
    <xdr:cxnSp macro="">
      <xdr:nvCxnSpPr>
        <xdr:cNvPr id="640" name="直線コネクタ 639"/>
        <xdr:cNvCxnSpPr/>
      </xdr:nvCxnSpPr>
      <xdr:spPr>
        <a:xfrm flipV="1">
          <a:off x="13703300" y="13518248"/>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15380</xdr:rowOff>
    </xdr:from>
    <xdr:to>
      <xdr:col>19</xdr:col>
      <xdr:colOff>644525</xdr:colOff>
      <xdr:row>79</xdr:row>
      <xdr:rowOff>28981</xdr:rowOff>
    </xdr:to>
    <xdr:cxnSp macro="">
      <xdr:nvCxnSpPr>
        <xdr:cNvPr id="643" name="直線コネクタ 642"/>
        <xdr:cNvCxnSpPr/>
      </xdr:nvCxnSpPr>
      <xdr:spPr>
        <a:xfrm flipV="1">
          <a:off x="12814300" y="13559930"/>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125133</xdr:rowOff>
    </xdr:from>
    <xdr:to>
      <xdr:col>23</xdr:col>
      <xdr:colOff>568325</xdr:colOff>
      <xdr:row>77</xdr:row>
      <xdr:rowOff>55283</xdr:rowOff>
    </xdr:to>
    <xdr:sp macro="" textlink="">
      <xdr:nvSpPr>
        <xdr:cNvPr id="653" name="円/楕円 652"/>
        <xdr:cNvSpPr/>
      </xdr:nvSpPr>
      <xdr:spPr>
        <a:xfrm>
          <a:off x="162687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148010</xdr:rowOff>
    </xdr:from>
    <xdr:ext cx="534377" cy="259045"/>
    <xdr:sp macro="" textlink="">
      <xdr:nvSpPr>
        <xdr:cNvPr id="654" name="災害復旧費該当値テキスト"/>
        <xdr:cNvSpPr txBox="1"/>
      </xdr:nvSpPr>
      <xdr:spPr>
        <a:xfrm>
          <a:off x="16370300" y="130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130163</xdr:rowOff>
    </xdr:from>
    <xdr:to>
      <xdr:col>22</xdr:col>
      <xdr:colOff>415925</xdr:colOff>
      <xdr:row>79</xdr:row>
      <xdr:rowOff>60313</xdr:rowOff>
    </xdr:to>
    <xdr:sp macro="" textlink="">
      <xdr:nvSpPr>
        <xdr:cNvPr id="655" name="円/楕円 654"/>
        <xdr:cNvSpPr/>
      </xdr:nvSpPr>
      <xdr:spPr>
        <a:xfrm>
          <a:off x="15430500" y="135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51440</xdr:rowOff>
    </xdr:from>
    <xdr:ext cx="378565" cy="259045"/>
    <xdr:sp macro="" textlink="">
      <xdr:nvSpPr>
        <xdr:cNvPr id="656" name="テキスト ボックス 655"/>
        <xdr:cNvSpPr txBox="1"/>
      </xdr:nvSpPr>
      <xdr:spPr>
        <a:xfrm>
          <a:off x="15292017" y="1359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94348</xdr:rowOff>
    </xdr:from>
    <xdr:to>
      <xdr:col>21</xdr:col>
      <xdr:colOff>212725</xdr:colOff>
      <xdr:row>79</xdr:row>
      <xdr:rowOff>24498</xdr:rowOff>
    </xdr:to>
    <xdr:sp macro="" textlink="">
      <xdr:nvSpPr>
        <xdr:cNvPr id="657" name="円/楕円 656"/>
        <xdr:cNvSpPr/>
      </xdr:nvSpPr>
      <xdr:spPr>
        <a:xfrm>
          <a:off x="14541500" y="134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15625</xdr:rowOff>
    </xdr:from>
    <xdr:ext cx="469744" cy="259045"/>
    <xdr:sp macro="" textlink="">
      <xdr:nvSpPr>
        <xdr:cNvPr id="658" name="テキスト ボックス 657"/>
        <xdr:cNvSpPr txBox="1"/>
      </xdr:nvSpPr>
      <xdr:spPr>
        <a:xfrm>
          <a:off x="14357427" y="135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136030</xdr:rowOff>
    </xdr:from>
    <xdr:to>
      <xdr:col>20</xdr:col>
      <xdr:colOff>9525</xdr:colOff>
      <xdr:row>79</xdr:row>
      <xdr:rowOff>66180</xdr:rowOff>
    </xdr:to>
    <xdr:sp macro="" textlink="">
      <xdr:nvSpPr>
        <xdr:cNvPr id="659" name="円/楕円 658"/>
        <xdr:cNvSpPr/>
      </xdr:nvSpPr>
      <xdr:spPr>
        <a:xfrm>
          <a:off x="13652500" y="135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57307</xdr:rowOff>
    </xdr:from>
    <xdr:ext cx="378565" cy="259045"/>
    <xdr:sp macro="" textlink="">
      <xdr:nvSpPr>
        <xdr:cNvPr id="660" name="テキスト ボックス 659"/>
        <xdr:cNvSpPr txBox="1"/>
      </xdr:nvSpPr>
      <xdr:spPr>
        <a:xfrm>
          <a:off x="13514017" y="13601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149631</xdr:rowOff>
    </xdr:from>
    <xdr:to>
      <xdr:col>18</xdr:col>
      <xdr:colOff>492125</xdr:colOff>
      <xdr:row>79</xdr:row>
      <xdr:rowOff>79781</xdr:rowOff>
    </xdr:to>
    <xdr:sp macro="" textlink="">
      <xdr:nvSpPr>
        <xdr:cNvPr id="661" name="円/楕円 660"/>
        <xdr:cNvSpPr/>
      </xdr:nvSpPr>
      <xdr:spPr>
        <a:xfrm>
          <a:off x="12763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70908</xdr:rowOff>
    </xdr:from>
    <xdr:ext cx="378565" cy="259045"/>
    <xdr:sp macro="" textlink="">
      <xdr:nvSpPr>
        <xdr:cNvPr id="662" name="テキスト ボックス 661"/>
        <xdr:cNvSpPr txBox="1"/>
      </xdr:nvSpPr>
      <xdr:spPr>
        <a:xfrm>
          <a:off x="12625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105197</xdr:rowOff>
    </xdr:from>
    <xdr:to>
      <xdr:col>23</xdr:col>
      <xdr:colOff>517525</xdr:colOff>
      <xdr:row>93</xdr:row>
      <xdr:rowOff>126448</xdr:rowOff>
    </xdr:to>
    <xdr:cxnSp macro="">
      <xdr:nvCxnSpPr>
        <xdr:cNvPr id="691" name="直線コネクタ 690"/>
        <xdr:cNvCxnSpPr/>
      </xdr:nvCxnSpPr>
      <xdr:spPr>
        <a:xfrm>
          <a:off x="15481300" y="16050047"/>
          <a:ext cx="8382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51521</xdr:rowOff>
    </xdr:from>
    <xdr:to>
      <xdr:col>22</xdr:col>
      <xdr:colOff>365125</xdr:colOff>
      <xdr:row>93</xdr:row>
      <xdr:rowOff>105197</xdr:rowOff>
    </xdr:to>
    <xdr:cxnSp macro="">
      <xdr:nvCxnSpPr>
        <xdr:cNvPr id="694" name="直線コネクタ 693"/>
        <xdr:cNvCxnSpPr/>
      </xdr:nvCxnSpPr>
      <xdr:spPr>
        <a:xfrm>
          <a:off x="14592300" y="15996371"/>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6" name="テキスト ボックス 695"/>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144645</xdr:rowOff>
    </xdr:from>
    <xdr:to>
      <xdr:col>21</xdr:col>
      <xdr:colOff>161925</xdr:colOff>
      <xdr:row>93</xdr:row>
      <xdr:rowOff>51521</xdr:rowOff>
    </xdr:to>
    <xdr:cxnSp macro="">
      <xdr:nvCxnSpPr>
        <xdr:cNvPr id="697" name="直線コネクタ 696"/>
        <xdr:cNvCxnSpPr/>
      </xdr:nvCxnSpPr>
      <xdr:spPr>
        <a:xfrm>
          <a:off x="13703300" y="15918045"/>
          <a:ext cx="889000" cy="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134269</xdr:rowOff>
    </xdr:from>
    <xdr:ext cx="534377" cy="259045"/>
    <xdr:sp macro="" textlink="">
      <xdr:nvSpPr>
        <xdr:cNvPr id="699" name="テキスト ボックス 698"/>
        <xdr:cNvSpPr txBox="1"/>
      </xdr:nvSpPr>
      <xdr:spPr>
        <a:xfrm>
          <a:off x="14325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104732</xdr:rowOff>
    </xdr:from>
    <xdr:to>
      <xdr:col>19</xdr:col>
      <xdr:colOff>644525</xdr:colOff>
      <xdr:row>92</xdr:row>
      <xdr:rowOff>144645</xdr:rowOff>
    </xdr:to>
    <xdr:cxnSp macro="">
      <xdr:nvCxnSpPr>
        <xdr:cNvPr id="700" name="直線コネクタ 699"/>
        <xdr:cNvCxnSpPr/>
      </xdr:nvCxnSpPr>
      <xdr:spPr>
        <a:xfrm>
          <a:off x="12814300" y="15878132"/>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702" name="テキスト ボックス 701"/>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4" name="テキスト ボックス 703"/>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75648</xdr:rowOff>
    </xdr:from>
    <xdr:to>
      <xdr:col>23</xdr:col>
      <xdr:colOff>568325</xdr:colOff>
      <xdr:row>94</xdr:row>
      <xdr:rowOff>5798</xdr:rowOff>
    </xdr:to>
    <xdr:sp macro="" textlink="">
      <xdr:nvSpPr>
        <xdr:cNvPr id="710" name="円/楕円 709"/>
        <xdr:cNvSpPr/>
      </xdr:nvSpPr>
      <xdr:spPr>
        <a:xfrm>
          <a:off x="162687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98525</xdr:rowOff>
    </xdr:from>
    <xdr:ext cx="599010" cy="259045"/>
    <xdr:sp macro="" textlink="">
      <xdr:nvSpPr>
        <xdr:cNvPr id="711" name="公債費該当値テキスト"/>
        <xdr:cNvSpPr txBox="1"/>
      </xdr:nvSpPr>
      <xdr:spPr>
        <a:xfrm>
          <a:off x="16370300" y="1587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124,239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54397</xdr:rowOff>
    </xdr:from>
    <xdr:to>
      <xdr:col>22</xdr:col>
      <xdr:colOff>415925</xdr:colOff>
      <xdr:row>93</xdr:row>
      <xdr:rowOff>155997</xdr:rowOff>
    </xdr:to>
    <xdr:sp macro="" textlink="">
      <xdr:nvSpPr>
        <xdr:cNvPr id="712" name="円/楕円 711"/>
        <xdr:cNvSpPr/>
      </xdr:nvSpPr>
      <xdr:spPr>
        <a:xfrm>
          <a:off x="15430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1074</xdr:rowOff>
    </xdr:from>
    <xdr:ext cx="599010" cy="259045"/>
    <xdr:sp macro="" textlink="">
      <xdr:nvSpPr>
        <xdr:cNvPr id="713" name="テキスト ボックス 712"/>
        <xdr:cNvSpPr txBox="1"/>
      </xdr:nvSpPr>
      <xdr:spPr>
        <a:xfrm>
          <a:off x="15181794"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127,028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721</xdr:rowOff>
    </xdr:from>
    <xdr:to>
      <xdr:col>21</xdr:col>
      <xdr:colOff>212725</xdr:colOff>
      <xdr:row>93</xdr:row>
      <xdr:rowOff>102321</xdr:rowOff>
    </xdr:to>
    <xdr:sp macro="" textlink="">
      <xdr:nvSpPr>
        <xdr:cNvPr id="714" name="円/楕円 713"/>
        <xdr:cNvSpPr/>
      </xdr:nvSpPr>
      <xdr:spPr>
        <a:xfrm>
          <a:off x="14541500" y="159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118848</xdr:rowOff>
    </xdr:from>
    <xdr:ext cx="599010" cy="259045"/>
    <xdr:sp macro="" textlink="">
      <xdr:nvSpPr>
        <xdr:cNvPr id="715" name="テキスト ボックス 714"/>
        <xdr:cNvSpPr txBox="1"/>
      </xdr:nvSpPr>
      <xdr:spPr>
        <a:xfrm>
          <a:off x="14292794" y="157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134,072</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93845</xdr:rowOff>
    </xdr:from>
    <xdr:to>
      <xdr:col>20</xdr:col>
      <xdr:colOff>9525</xdr:colOff>
      <xdr:row>93</xdr:row>
      <xdr:rowOff>23995</xdr:rowOff>
    </xdr:to>
    <xdr:sp macro="" textlink="">
      <xdr:nvSpPr>
        <xdr:cNvPr id="716" name="円/楕円 715"/>
        <xdr:cNvSpPr/>
      </xdr:nvSpPr>
      <xdr:spPr>
        <a:xfrm>
          <a:off x="13652500" y="15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40522</xdr:rowOff>
    </xdr:from>
    <xdr:ext cx="599010" cy="259045"/>
    <xdr:sp macro="" textlink="">
      <xdr:nvSpPr>
        <xdr:cNvPr id="717" name="テキスト ボックス 716"/>
        <xdr:cNvSpPr txBox="1"/>
      </xdr:nvSpPr>
      <xdr:spPr>
        <a:xfrm>
          <a:off x="13403794" y="1564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144,351</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53932</xdr:rowOff>
    </xdr:from>
    <xdr:to>
      <xdr:col>18</xdr:col>
      <xdr:colOff>492125</xdr:colOff>
      <xdr:row>92</xdr:row>
      <xdr:rowOff>155532</xdr:rowOff>
    </xdr:to>
    <xdr:sp macro="" textlink="">
      <xdr:nvSpPr>
        <xdr:cNvPr id="718" name="円/楕円 717"/>
        <xdr:cNvSpPr/>
      </xdr:nvSpPr>
      <xdr:spPr>
        <a:xfrm>
          <a:off x="12763500" y="158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609</xdr:rowOff>
    </xdr:from>
    <xdr:ext cx="599010" cy="259045"/>
    <xdr:sp macro="" textlink="">
      <xdr:nvSpPr>
        <xdr:cNvPr id="719" name="テキスト ボックス 718"/>
        <xdr:cNvSpPr txBox="1"/>
      </xdr:nvSpPr>
      <xdr:spPr>
        <a:xfrm>
          <a:off x="12514794" y="156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145415</xdr:rowOff>
    </xdr:from>
    <xdr:to>
      <xdr:col>32</xdr:col>
      <xdr:colOff>187325</xdr:colOff>
      <xdr:row>39</xdr:row>
      <xdr:rowOff>30462</xdr:rowOff>
    </xdr:to>
    <xdr:cxnSp macro="">
      <xdr:nvCxnSpPr>
        <xdr:cNvPr id="750" name="直線コネクタ 749"/>
        <xdr:cNvCxnSpPr/>
      </xdr:nvCxnSpPr>
      <xdr:spPr>
        <a:xfrm flipV="1">
          <a:off x="21323300" y="6660515"/>
          <a:ext cx="8382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121375</xdr:rowOff>
    </xdr:from>
    <xdr:ext cx="378565" cy="259045"/>
    <xdr:sp macro="" textlink="">
      <xdr:nvSpPr>
        <xdr:cNvPr id="751" name="諸支出金平均値テキスト"/>
        <xdr:cNvSpPr txBox="1"/>
      </xdr:nvSpPr>
      <xdr:spPr>
        <a:xfrm>
          <a:off x="22212300" y="6636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154722</xdr:rowOff>
    </xdr:from>
    <xdr:to>
      <xdr:col>31</xdr:col>
      <xdr:colOff>34925</xdr:colOff>
      <xdr:row>39</xdr:row>
      <xdr:rowOff>30462</xdr:rowOff>
    </xdr:to>
    <xdr:cxnSp macro="">
      <xdr:nvCxnSpPr>
        <xdr:cNvPr id="753" name="直線コネクタ 752"/>
        <xdr:cNvCxnSpPr/>
      </xdr:nvCxnSpPr>
      <xdr:spPr>
        <a:xfrm>
          <a:off x="20434300" y="6669822"/>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109945</xdr:rowOff>
    </xdr:from>
    <xdr:ext cx="378565" cy="259045"/>
    <xdr:sp macro="" textlink="">
      <xdr:nvSpPr>
        <xdr:cNvPr id="755" name="テキスト ボックス 754"/>
        <xdr:cNvSpPr txBox="1"/>
      </xdr:nvSpPr>
      <xdr:spPr>
        <a:xfrm>
          <a:off x="21134017" y="6796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36667</xdr:rowOff>
    </xdr:from>
    <xdr:to>
      <xdr:col>29</xdr:col>
      <xdr:colOff>517525</xdr:colOff>
      <xdr:row>38</xdr:row>
      <xdr:rowOff>154722</xdr:rowOff>
    </xdr:to>
    <xdr:cxnSp macro="">
      <xdr:nvCxnSpPr>
        <xdr:cNvPr id="756" name="直線コネクタ 755"/>
        <xdr:cNvCxnSpPr/>
      </xdr:nvCxnSpPr>
      <xdr:spPr>
        <a:xfrm>
          <a:off x="19545300" y="6037417"/>
          <a:ext cx="889000" cy="6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16583</xdr:rowOff>
    </xdr:from>
    <xdr:to>
      <xdr:col>28</xdr:col>
      <xdr:colOff>314325</xdr:colOff>
      <xdr:row>35</xdr:row>
      <xdr:rowOff>36667</xdr:rowOff>
    </xdr:to>
    <xdr:cxnSp macro="">
      <xdr:nvCxnSpPr>
        <xdr:cNvPr id="759" name="直線コネクタ 758"/>
        <xdr:cNvCxnSpPr/>
      </xdr:nvCxnSpPr>
      <xdr:spPr>
        <a:xfrm>
          <a:off x="18656300" y="5845883"/>
          <a:ext cx="889000" cy="1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97208</xdr:rowOff>
    </xdr:from>
    <xdr:ext cx="469744" cy="259045"/>
    <xdr:sp macro="" textlink="">
      <xdr:nvSpPr>
        <xdr:cNvPr id="761" name="テキスト ボックス 760"/>
        <xdr:cNvSpPr txBox="1"/>
      </xdr:nvSpPr>
      <xdr:spPr>
        <a:xfrm>
          <a:off x="19310427" y="66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90840</xdr:rowOff>
    </xdr:from>
    <xdr:ext cx="378565" cy="259045"/>
    <xdr:sp macro="" textlink="">
      <xdr:nvSpPr>
        <xdr:cNvPr id="763" name="テキスト ボックス 762"/>
        <xdr:cNvSpPr txBox="1"/>
      </xdr:nvSpPr>
      <xdr:spPr>
        <a:xfrm>
          <a:off x="18467017" y="677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94615</xdr:rowOff>
    </xdr:from>
    <xdr:to>
      <xdr:col>32</xdr:col>
      <xdr:colOff>238125</xdr:colOff>
      <xdr:row>39</xdr:row>
      <xdr:rowOff>24765</xdr:rowOff>
    </xdr:to>
    <xdr:sp macro="" textlink="">
      <xdr:nvSpPr>
        <xdr:cNvPr id="769" name="円/楕円 768"/>
        <xdr:cNvSpPr/>
      </xdr:nvSpPr>
      <xdr:spPr>
        <a:xfrm>
          <a:off x="221107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53992</xdr:rowOff>
    </xdr:from>
    <xdr:ext cx="378565" cy="259045"/>
    <xdr:sp macro="" textlink="">
      <xdr:nvSpPr>
        <xdr:cNvPr id="770" name="諸支出金該当値テキスト"/>
        <xdr:cNvSpPr txBox="1"/>
      </xdr:nvSpPr>
      <xdr:spPr>
        <a:xfrm>
          <a:off x="22212300"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151112</xdr:rowOff>
    </xdr:from>
    <xdr:to>
      <xdr:col>31</xdr:col>
      <xdr:colOff>85725</xdr:colOff>
      <xdr:row>39</xdr:row>
      <xdr:rowOff>81262</xdr:rowOff>
    </xdr:to>
    <xdr:sp macro="" textlink="">
      <xdr:nvSpPr>
        <xdr:cNvPr id="771" name="円/楕円 770"/>
        <xdr:cNvSpPr/>
      </xdr:nvSpPr>
      <xdr:spPr>
        <a:xfrm>
          <a:off x="21272500" y="66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97789</xdr:rowOff>
    </xdr:from>
    <xdr:ext cx="378565" cy="259045"/>
    <xdr:sp macro="" textlink="">
      <xdr:nvSpPr>
        <xdr:cNvPr id="772" name="テキスト ボックス 771"/>
        <xdr:cNvSpPr txBox="1"/>
      </xdr:nvSpPr>
      <xdr:spPr>
        <a:xfrm>
          <a:off x="21134017" y="644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103922</xdr:rowOff>
    </xdr:from>
    <xdr:to>
      <xdr:col>29</xdr:col>
      <xdr:colOff>568325</xdr:colOff>
      <xdr:row>39</xdr:row>
      <xdr:rowOff>34072</xdr:rowOff>
    </xdr:to>
    <xdr:sp macro="" textlink="">
      <xdr:nvSpPr>
        <xdr:cNvPr id="773" name="円/楕円 772"/>
        <xdr:cNvSpPr/>
      </xdr:nvSpPr>
      <xdr:spPr>
        <a:xfrm>
          <a:off x="20383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25199</xdr:rowOff>
    </xdr:from>
    <xdr:ext cx="378565" cy="259045"/>
    <xdr:sp macro="" textlink="">
      <xdr:nvSpPr>
        <xdr:cNvPr id="774" name="テキスト ボックス 773"/>
        <xdr:cNvSpPr txBox="1"/>
      </xdr:nvSpPr>
      <xdr:spPr>
        <a:xfrm>
          <a:off x="20245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157317</xdr:rowOff>
    </xdr:from>
    <xdr:to>
      <xdr:col>28</xdr:col>
      <xdr:colOff>365125</xdr:colOff>
      <xdr:row>35</xdr:row>
      <xdr:rowOff>87467</xdr:rowOff>
    </xdr:to>
    <xdr:sp macro="" textlink="">
      <xdr:nvSpPr>
        <xdr:cNvPr id="775" name="円/楕円 774"/>
        <xdr:cNvSpPr/>
      </xdr:nvSpPr>
      <xdr:spPr>
        <a:xfrm>
          <a:off x="19494500" y="59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103994</xdr:rowOff>
    </xdr:from>
    <xdr:ext cx="469744" cy="259045"/>
    <xdr:sp macro="" textlink="">
      <xdr:nvSpPr>
        <xdr:cNvPr id="776" name="テキスト ボックス 775"/>
        <xdr:cNvSpPr txBox="1"/>
      </xdr:nvSpPr>
      <xdr:spPr>
        <a:xfrm>
          <a:off x="19310427" y="576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137233</xdr:rowOff>
    </xdr:from>
    <xdr:to>
      <xdr:col>27</xdr:col>
      <xdr:colOff>161925</xdr:colOff>
      <xdr:row>34</xdr:row>
      <xdr:rowOff>67383</xdr:rowOff>
    </xdr:to>
    <xdr:sp macro="" textlink="">
      <xdr:nvSpPr>
        <xdr:cNvPr id="777" name="円/楕円 776"/>
        <xdr:cNvSpPr/>
      </xdr:nvSpPr>
      <xdr:spPr>
        <a:xfrm>
          <a:off x="18605500" y="57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83910</xdr:rowOff>
    </xdr:from>
    <xdr:ext cx="469744" cy="259045"/>
    <xdr:sp macro="" textlink="">
      <xdr:nvSpPr>
        <xdr:cNvPr id="778" name="テキスト ボックス 777"/>
        <xdr:cNvSpPr txBox="1"/>
      </xdr:nvSpPr>
      <xdr:spPr>
        <a:xfrm>
          <a:off x="18421427" y="557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歳出決算額を目的別に住民一人当たりコストでみると、グラフのように総じて類似団体平均値に準じたものとなっているが、以下のような特徴が挙げられる。</a:t>
          </a:r>
          <a:endParaRPr kumimoji="1" lang="en-US" altLang="ja-JP" sz="900">
            <a:latin typeface="ＭＳ Ｐゴシック"/>
          </a:endParaRPr>
        </a:p>
        <a:p>
          <a:r>
            <a:rPr kumimoji="1" lang="ja-JP" altLang="en-US" sz="900">
              <a:latin typeface="ＭＳ Ｐゴシック"/>
            </a:rPr>
            <a:t>・民生費が突出しているのは、本町が生活保護業務等を移管され、福祉事務所を設置しているため、生活保護支給や児童扶養手当支給等を支出しているためである。また、</a:t>
          </a:r>
          <a:r>
            <a:rPr kumimoji="1" lang="en-US" altLang="ja-JP" sz="900">
              <a:latin typeface="ＭＳ Ｐゴシック"/>
            </a:rPr>
            <a:t>H27</a:t>
          </a:r>
          <a:r>
            <a:rPr kumimoji="1" lang="ja-JP" altLang="en-US" sz="900">
              <a:latin typeface="ＭＳ Ｐゴシック"/>
            </a:rPr>
            <a:t>年度は子ども子育て支援法施行もあり、認定こども園に対する運営措置費も大幅増額となった。このようなことから、類似団体内でも最大規模の決算額に属していると思われる。</a:t>
          </a:r>
          <a:endParaRPr kumimoji="1" lang="en-US" altLang="ja-JP" sz="900">
            <a:latin typeface="ＭＳ Ｐゴシック"/>
          </a:endParaRPr>
        </a:p>
        <a:p>
          <a:r>
            <a:rPr kumimoji="1" lang="ja-JP" altLang="en-US" sz="900">
              <a:latin typeface="ＭＳ Ｐゴシック"/>
            </a:rPr>
            <a:t>・衛生費も類似団体平均値と比べ突出したものとなっている。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kumimoji="1" lang="en-US" altLang="ja-JP" sz="900">
            <a:latin typeface="ＭＳ Ｐゴシック"/>
          </a:endParaRPr>
        </a:p>
        <a:p>
          <a:r>
            <a:rPr kumimoji="1" lang="ja-JP" altLang="en-US" sz="900">
              <a:latin typeface="ＭＳ Ｐゴシック"/>
            </a:rPr>
            <a:t>・公債費も突出している。</a:t>
          </a:r>
          <a:r>
            <a:rPr kumimoji="1" lang="en-US" altLang="ja-JP" sz="900">
              <a:latin typeface="ＭＳ Ｐゴシック"/>
            </a:rPr>
            <a:t>H19</a:t>
          </a:r>
          <a:r>
            <a:rPr kumimoji="1" lang="ja-JP" altLang="en-US" sz="900">
              <a:latin typeface="ＭＳ Ｐゴシック"/>
            </a:rPr>
            <a:t>年度の合併前から既に旧町及び広域連合には多額の債務があり、これを承継しているが、翌</a:t>
          </a:r>
          <a:r>
            <a:rPr kumimoji="1" lang="en-US" altLang="ja-JP" sz="900">
              <a:latin typeface="ＭＳ Ｐゴシック"/>
            </a:rPr>
            <a:t>20</a:t>
          </a:r>
          <a:r>
            <a:rPr kumimoji="1" lang="ja-JP" altLang="en-US" sz="900">
              <a:latin typeface="ＭＳ Ｐゴシック"/>
            </a:rPr>
            <a:t>年度に公債費のピークを迎え</a:t>
          </a:r>
          <a:r>
            <a:rPr kumimoji="1" lang="en-US" altLang="ja-JP" sz="900">
              <a:latin typeface="ＭＳ Ｐゴシック"/>
            </a:rPr>
            <a:t>H22</a:t>
          </a:r>
          <a:r>
            <a:rPr kumimoji="1" lang="ja-JP" altLang="en-US" sz="900">
              <a:latin typeface="ＭＳ Ｐゴシック"/>
            </a:rPr>
            <a:t>年度に実質公債費比率</a:t>
          </a:r>
          <a:r>
            <a:rPr kumimoji="1" lang="en-US" altLang="ja-JP" sz="900">
              <a:latin typeface="ＭＳ Ｐゴシック"/>
            </a:rPr>
            <a:t>18</a:t>
          </a:r>
          <a:r>
            <a:rPr kumimoji="1" lang="ja-JP" altLang="en-US" sz="900">
              <a:latin typeface="ＭＳ Ｐゴシック"/>
            </a:rPr>
            <a:t>％超えにより、公債費負担適正化計画を策定することとなった。計画策定後は、新規地方債の発行抑制に取り組んだことにより、</a:t>
          </a:r>
          <a:r>
            <a:rPr kumimoji="1" lang="en-US" altLang="ja-JP" sz="900">
              <a:latin typeface="ＭＳ Ｐゴシック"/>
            </a:rPr>
            <a:t>2</a:t>
          </a:r>
          <a:r>
            <a:rPr kumimoji="1" lang="ja-JP" altLang="en-US" sz="900">
              <a:latin typeface="ＭＳ Ｐゴシック"/>
            </a:rPr>
            <a:t>年で</a:t>
          </a:r>
          <a:r>
            <a:rPr kumimoji="1" lang="en-US" altLang="ja-JP" sz="900">
              <a:latin typeface="ＭＳ Ｐゴシック"/>
            </a:rPr>
            <a:t>18</a:t>
          </a:r>
          <a:r>
            <a:rPr kumimoji="1" lang="ja-JP" altLang="en-US" sz="900">
              <a:latin typeface="ＭＳ Ｐゴシック"/>
            </a:rPr>
            <a:t>％を下回ることとなった。その後も引き続き抑制に努めているため、年々減少しているが、まだまだ類似団体平均値には近づかない状況である。</a:t>
          </a:r>
          <a:endParaRPr kumimoji="1" lang="en-US" altLang="ja-JP" sz="900">
            <a:latin typeface="ＭＳ Ｐゴシック"/>
          </a:endParaRPr>
        </a:p>
        <a:p>
          <a:r>
            <a:rPr kumimoji="1" lang="ja-JP" altLang="en-US" sz="900">
              <a:latin typeface="ＭＳ Ｐゴシック"/>
            </a:rPr>
            <a:t>・諸支出金は、本町においては屋久島～口永良部島を航行している町営船の船舶事業繰出金で構成されている。本区間で唯一の航路で口永良部島住民の生活航路となっているが、赤字経営のため、離島航路補助金の交付がされているなど、経営には苦慮している。</a:t>
          </a:r>
          <a:r>
            <a:rPr kumimoji="1" lang="en-US" altLang="ja-JP" sz="900">
              <a:latin typeface="ＭＳ Ｐゴシック"/>
            </a:rPr>
            <a:t>H23</a:t>
          </a:r>
          <a:r>
            <a:rPr kumimoji="1" lang="ja-JP" altLang="en-US" sz="900">
              <a:latin typeface="ＭＳ Ｐゴシック"/>
            </a:rPr>
            <a:t>年度に過去の累積赤字を解消することができたため、近年はそう突出していないが、今後新船建造が控えているため、綿密な経営計画を立て、唯一の生活航路事業者としての責任を果たしていきたい。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財政基盤が弱く、基金残高も少額であったため、</a:t>
          </a:r>
          <a:r>
            <a:rPr kumimoji="1" lang="en-US" altLang="ja-JP" sz="1000">
              <a:latin typeface="ＭＳ ゴシック" pitchFamily="49" charset="-128"/>
              <a:ea typeface="ＭＳ ゴシック" pitchFamily="49" charset="-128"/>
            </a:rPr>
            <a:t>H19</a:t>
          </a:r>
          <a:r>
            <a:rPr kumimoji="1" lang="ja-JP" altLang="en-US" sz="1000">
              <a:latin typeface="ＭＳ ゴシック" pitchFamily="49" charset="-128"/>
              <a:ea typeface="ＭＳ ゴシック" pitchFamily="49" charset="-128"/>
            </a:rPr>
            <a:t>年度の合併以降、財政調整基金の造成努力を続けているため、年々増加傾向を見せている。しかし、依然として他市町村に比べると、まだまだ少ない状況である。</a:t>
          </a:r>
          <a:r>
            <a:rPr kumimoji="1" lang="en-US" altLang="ja-JP" sz="1000">
              <a:latin typeface="ＭＳ ゴシック" pitchFamily="49" charset="-128"/>
              <a:ea typeface="ＭＳ ゴシック" pitchFamily="49" charset="-128"/>
            </a:rPr>
            <a:t>H27</a:t>
          </a:r>
          <a:r>
            <a:rPr kumimoji="1" lang="ja-JP" altLang="en-US" sz="1000">
              <a:latin typeface="ＭＳ ゴシック" pitchFamily="49" charset="-128"/>
              <a:ea typeface="ＭＳ ゴシック" pitchFamily="49" charset="-128"/>
            </a:rPr>
            <a:t>年度からの普通交付税減額措置により、これまでのように基金造成は厳しいものとなっているので、行財政改革の取組を一層推進して、歳出削減に努めなければならない。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厳しい予算編成にあたっていることから、実質収支額は、継続的に黒字を確保している。実質単年度収支も上下動しているが、毎年基金積立に取り組んでいることから、黒字を維持している。今後は、財調基金積立の懸念同様、普通交付税が</a:t>
          </a:r>
          <a:r>
            <a:rPr kumimoji="1" lang="en-US" altLang="ja-JP" sz="1000">
              <a:latin typeface="ＭＳ ゴシック" pitchFamily="49" charset="-128"/>
              <a:ea typeface="ＭＳ ゴシック" pitchFamily="49" charset="-128"/>
            </a:rPr>
            <a:t>32</a:t>
          </a:r>
          <a:r>
            <a:rPr kumimoji="1" lang="ja-JP" altLang="en-US" sz="1000">
              <a:latin typeface="ＭＳ ゴシック" pitchFamily="49" charset="-128"/>
              <a:ea typeface="ＭＳ ゴシック" pitchFamily="49" charset="-128"/>
            </a:rPr>
            <a:t>年度まで減額されていくことから、黒字維持は厳しいが、行財政改革の推進による歳出削減を図り、健全な財政運営に努めたい。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多額の累積赤字を保有していたことで、経営健全化計画を策定していた簡易水道事業及び船舶事業が</a:t>
          </a:r>
          <a:r>
            <a:rPr kumimoji="1" lang="en-US" altLang="ja-JP" sz="1400">
              <a:latin typeface="ＭＳ ゴシック" pitchFamily="49" charset="-128"/>
              <a:ea typeface="ＭＳ ゴシック" pitchFamily="49" charset="-128"/>
            </a:rPr>
            <a:t>H23</a:t>
          </a:r>
          <a:r>
            <a:rPr kumimoji="1" lang="ja-JP" altLang="en-US" sz="1400">
              <a:latin typeface="ＭＳ ゴシック" pitchFamily="49" charset="-128"/>
              <a:ea typeface="ＭＳ ゴシック" pitchFamily="49" charset="-128"/>
            </a:rPr>
            <a:t>年度に資金不足の解消がされたことにより、赤字が解消されている。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介護保険以外の特別会計で黒字も赤字も発生していないのは、歳入歳出決算を同額になるよう繰入金を調整し、普通会計に黒字額を持ってきているためである。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今後も引き続き、町全体として健全な財政運営を図るよう取り組んでいくとともに、各公営企業及び公営事業の経営を精査し、過度な普通会計負担を解消していきたい。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65054_&#23627;&#20037;&#23798;&#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135.4</v>
          </cell>
          <cell r="L73">
            <v>114.4</v>
          </cell>
          <cell r="M73">
            <v>95.5</v>
          </cell>
          <cell r="N73">
            <v>84.4</v>
          </cell>
          <cell r="O73">
            <v>61.9</v>
          </cell>
        </row>
        <row r="75">
          <cell r="K75">
            <v>18.899999999999999</v>
          </cell>
          <cell r="L75">
            <v>17.899999999999999</v>
          </cell>
          <cell r="M75">
            <v>17.100000000000001</v>
          </cell>
          <cell r="N75">
            <v>16.100000000000001</v>
          </cell>
          <cell r="O75">
            <v>15.1</v>
          </cell>
        </row>
        <row r="77">
          <cell r="G77" t="str">
            <v>類似団体内平均値</v>
          </cell>
          <cell r="K77">
            <v>35.299999999999997</v>
          </cell>
          <cell r="L77">
            <v>29.4</v>
          </cell>
          <cell r="M77">
            <v>18.899999999999999</v>
          </cell>
          <cell r="N77">
            <v>10.199999999999999</v>
          </cell>
          <cell r="O77">
            <v>13.1</v>
          </cell>
        </row>
        <row r="79">
          <cell r="K79">
            <v>11.6</v>
          </cell>
          <cell r="L79">
            <v>10.9</v>
          </cell>
          <cell r="M79">
            <v>10.1</v>
          </cell>
          <cell r="N79">
            <v>9.1</v>
          </cell>
          <cell r="O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62</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64</v>
      </c>
      <c r="C3" s="359"/>
      <c r="D3" s="359"/>
      <c r="E3" s="360"/>
      <c r="F3" s="360"/>
      <c r="G3" s="360"/>
      <c r="H3" s="360"/>
      <c r="I3" s="360"/>
      <c r="J3" s="360"/>
      <c r="K3" s="360"/>
      <c r="L3" s="360" t="s">
        <v>65</v>
      </c>
      <c r="M3" s="360"/>
      <c r="N3" s="360"/>
      <c r="O3" s="360"/>
      <c r="P3" s="360"/>
      <c r="Q3" s="360"/>
      <c r="R3" s="367"/>
      <c r="S3" s="367"/>
      <c r="T3" s="367"/>
      <c r="U3" s="367"/>
      <c r="V3" s="368"/>
      <c r="W3" s="342" t="s">
        <v>66</v>
      </c>
      <c r="X3" s="343"/>
      <c r="Y3" s="343"/>
      <c r="Z3" s="343"/>
      <c r="AA3" s="343"/>
      <c r="AB3" s="359"/>
      <c r="AC3" s="367" t="s">
        <v>67</v>
      </c>
      <c r="AD3" s="343"/>
      <c r="AE3" s="343"/>
      <c r="AF3" s="343"/>
      <c r="AG3" s="343"/>
      <c r="AH3" s="343"/>
      <c r="AI3" s="343"/>
      <c r="AJ3" s="343"/>
      <c r="AK3" s="343"/>
      <c r="AL3" s="344"/>
      <c r="AM3" s="342" t="s">
        <v>68</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69</v>
      </c>
      <c r="BO3" s="343"/>
      <c r="BP3" s="343"/>
      <c r="BQ3" s="343"/>
      <c r="BR3" s="343"/>
      <c r="BS3" s="343"/>
      <c r="BT3" s="343"/>
      <c r="BU3" s="344"/>
      <c r="BV3" s="342" t="s">
        <v>70</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71</v>
      </c>
      <c r="CU3" s="343"/>
      <c r="CV3" s="343"/>
      <c r="CW3" s="343"/>
      <c r="CX3" s="343"/>
      <c r="CY3" s="343"/>
      <c r="CZ3" s="343"/>
      <c r="DA3" s="344"/>
      <c r="DB3" s="342" t="s">
        <v>72</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73</v>
      </c>
      <c r="AZ4" s="346"/>
      <c r="BA4" s="346"/>
      <c r="BB4" s="346"/>
      <c r="BC4" s="346"/>
      <c r="BD4" s="346"/>
      <c r="BE4" s="346"/>
      <c r="BF4" s="346"/>
      <c r="BG4" s="346"/>
      <c r="BH4" s="346"/>
      <c r="BI4" s="346"/>
      <c r="BJ4" s="346"/>
      <c r="BK4" s="346"/>
      <c r="BL4" s="346"/>
      <c r="BM4" s="347"/>
      <c r="BN4" s="348">
        <v>10676970</v>
      </c>
      <c r="BO4" s="349"/>
      <c r="BP4" s="349"/>
      <c r="BQ4" s="349"/>
      <c r="BR4" s="349"/>
      <c r="BS4" s="349"/>
      <c r="BT4" s="349"/>
      <c r="BU4" s="350"/>
      <c r="BV4" s="348">
        <v>10169261</v>
      </c>
      <c r="BW4" s="349"/>
      <c r="BX4" s="349"/>
      <c r="BY4" s="349"/>
      <c r="BZ4" s="349"/>
      <c r="CA4" s="349"/>
      <c r="CB4" s="349"/>
      <c r="CC4" s="350"/>
      <c r="CD4" s="351" t="s">
        <v>74</v>
      </c>
      <c r="CE4" s="352"/>
      <c r="CF4" s="352"/>
      <c r="CG4" s="352"/>
      <c r="CH4" s="352"/>
      <c r="CI4" s="352"/>
      <c r="CJ4" s="352"/>
      <c r="CK4" s="352"/>
      <c r="CL4" s="352"/>
      <c r="CM4" s="352"/>
      <c r="CN4" s="352"/>
      <c r="CO4" s="352"/>
      <c r="CP4" s="352"/>
      <c r="CQ4" s="352"/>
      <c r="CR4" s="352"/>
      <c r="CS4" s="353"/>
      <c r="CT4" s="354">
        <v>7.8</v>
      </c>
      <c r="CU4" s="355"/>
      <c r="CV4" s="355"/>
      <c r="CW4" s="355"/>
      <c r="CX4" s="355"/>
      <c r="CY4" s="355"/>
      <c r="CZ4" s="355"/>
      <c r="DA4" s="356"/>
      <c r="DB4" s="354">
        <v>4.7</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75</v>
      </c>
      <c r="AN5" s="415"/>
      <c r="AO5" s="415"/>
      <c r="AP5" s="415"/>
      <c r="AQ5" s="415"/>
      <c r="AR5" s="415"/>
      <c r="AS5" s="415"/>
      <c r="AT5" s="416"/>
      <c r="AU5" s="417" t="s">
        <v>76</v>
      </c>
      <c r="AV5" s="418"/>
      <c r="AW5" s="418"/>
      <c r="AX5" s="418"/>
      <c r="AY5" s="419" t="s">
        <v>77</v>
      </c>
      <c r="AZ5" s="420"/>
      <c r="BA5" s="420"/>
      <c r="BB5" s="420"/>
      <c r="BC5" s="420"/>
      <c r="BD5" s="420"/>
      <c r="BE5" s="420"/>
      <c r="BF5" s="420"/>
      <c r="BG5" s="420"/>
      <c r="BH5" s="420"/>
      <c r="BI5" s="420"/>
      <c r="BJ5" s="420"/>
      <c r="BK5" s="420"/>
      <c r="BL5" s="420"/>
      <c r="BM5" s="421"/>
      <c r="BN5" s="385">
        <v>10151982</v>
      </c>
      <c r="BO5" s="386"/>
      <c r="BP5" s="386"/>
      <c r="BQ5" s="386"/>
      <c r="BR5" s="386"/>
      <c r="BS5" s="386"/>
      <c r="BT5" s="386"/>
      <c r="BU5" s="387"/>
      <c r="BV5" s="385">
        <v>9817059</v>
      </c>
      <c r="BW5" s="386"/>
      <c r="BX5" s="386"/>
      <c r="BY5" s="386"/>
      <c r="BZ5" s="386"/>
      <c r="CA5" s="386"/>
      <c r="CB5" s="386"/>
      <c r="CC5" s="387"/>
      <c r="CD5" s="388" t="s">
        <v>78</v>
      </c>
      <c r="CE5" s="389"/>
      <c r="CF5" s="389"/>
      <c r="CG5" s="389"/>
      <c r="CH5" s="389"/>
      <c r="CI5" s="389"/>
      <c r="CJ5" s="389"/>
      <c r="CK5" s="389"/>
      <c r="CL5" s="389"/>
      <c r="CM5" s="389"/>
      <c r="CN5" s="389"/>
      <c r="CO5" s="389"/>
      <c r="CP5" s="389"/>
      <c r="CQ5" s="389"/>
      <c r="CR5" s="389"/>
      <c r="CS5" s="390"/>
      <c r="CT5" s="382">
        <v>90.4</v>
      </c>
      <c r="CU5" s="383"/>
      <c r="CV5" s="383"/>
      <c r="CW5" s="383"/>
      <c r="CX5" s="383"/>
      <c r="CY5" s="383"/>
      <c r="CZ5" s="383"/>
      <c r="DA5" s="384"/>
      <c r="DB5" s="382">
        <v>93.7</v>
      </c>
      <c r="DC5" s="383"/>
      <c r="DD5" s="383"/>
      <c r="DE5" s="383"/>
      <c r="DF5" s="383"/>
      <c r="DG5" s="383"/>
      <c r="DH5" s="383"/>
      <c r="DI5" s="384"/>
      <c r="DJ5" s="137"/>
      <c r="DK5" s="137"/>
      <c r="DL5" s="137"/>
      <c r="DM5" s="137"/>
      <c r="DN5" s="137"/>
      <c r="DO5" s="137"/>
    </row>
    <row r="6" spans="1:119" ht="18.75" customHeight="1" x14ac:dyDescent="0.15">
      <c r="A6" s="138"/>
      <c r="B6" s="391" t="s">
        <v>79</v>
      </c>
      <c r="C6" s="392"/>
      <c r="D6" s="392"/>
      <c r="E6" s="393"/>
      <c r="F6" s="393"/>
      <c r="G6" s="393"/>
      <c r="H6" s="393"/>
      <c r="I6" s="393"/>
      <c r="J6" s="393"/>
      <c r="K6" s="393"/>
      <c r="L6" s="393" t="s">
        <v>80</v>
      </c>
      <c r="M6" s="393"/>
      <c r="N6" s="393"/>
      <c r="O6" s="393"/>
      <c r="P6" s="393"/>
      <c r="Q6" s="393"/>
      <c r="R6" s="397"/>
      <c r="S6" s="397"/>
      <c r="T6" s="397"/>
      <c r="U6" s="397"/>
      <c r="V6" s="398"/>
      <c r="W6" s="401" t="s">
        <v>81</v>
      </c>
      <c r="X6" s="402"/>
      <c r="Y6" s="402"/>
      <c r="Z6" s="402"/>
      <c r="AA6" s="402"/>
      <c r="AB6" s="392"/>
      <c r="AC6" s="405" t="s">
        <v>82</v>
      </c>
      <c r="AD6" s="406"/>
      <c r="AE6" s="406"/>
      <c r="AF6" s="406"/>
      <c r="AG6" s="406"/>
      <c r="AH6" s="406"/>
      <c r="AI6" s="406"/>
      <c r="AJ6" s="406"/>
      <c r="AK6" s="406"/>
      <c r="AL6" s="407"/>
      <c r="AM6" s="414" t="s">
        <v>83</v>
      </c>
      <c r="AN6" s="415"/>
      <c r="AO6" s="415"/>
      <c r="AP6" s="415"/>
      <c r="AQ6" s="415"/>
      <c r="AR6" s="415"/>
      <c r="AS6" s="415"/>
      <c r="AT6" s="416"/>
      <c r="AU6" s="417" t="s">
        <v>76</v>
      </c>
      <c r="AV6" s="418"/>
      <c r="AW6" s="418"/>
      <c r="AX6" s="418"/>
      <c r="AY6" s="419" t="s">
        <v>84</v>
      </c>
      <c r="AZ6" s="420"/>
      <c r="BA6" s="420"/>
      <c r="BB6" s="420"/>
      <c r="BC6" s="420"/>
      <c r="BD6" s="420"/>
      <c r="BE6" s="420"/>
      <c r="BF6" s="420"/>
      <c r="BG6" s="420"/>
      <c r="BH6" s="420"/>
      <c r="BI6" s="420"/>
      <c r="BJ6" s="420"/>
      <c r="BK6" s="420"/>
      <c r="BL6" s="420"/>
      <c r="BM6" s="421"/>
      <c r="BN6" s="385">
        <v>524988</v>
      </c>
      <c r="BO6" s="386"/>
      <c r="BP6" s="386"/>
      <c r="BQ6" s="386"/>
      <c r="BR6" s="386"/>
      <c r="BS6" s="386"/>
      <c r="BT6" s="386"/>
      <c r="BU6" s="387"/>
      <c r="BV6" s="385">
        <v>352202</v>
      </c>
      <c r="BW6" s="386"/>
      <c r="BX6" s="386"/>
      <c r="BY6" s="386"/>
      <c r="BZ6" s="386"/>
      <c r="CA6" s="386"/>
      <c r="CB6" s="386"/>
      <c r="CC6" s="387"/>
      <c r="CD6" s="388" t="s">
        <v>85</v>
      </c>
      <c r="CE6" s="389"/>
      <c r="CF6" s="389"/>
      <c r="CG6" s="389"/>
      <c r="CH6" s="389"/>
      <c r="CI6" s="389"/>
      <c r="CJ6" s="389"/>
      <c r="CK6" s="389"/>
      <c r="CL6" s="389"/>
      <c r="CM6" s="389"/>
      <c r="CN6" s="389"/>
      <c r="CO6" s="389"/>
      <c r="CP6" s="389"/>
      <c r="CQ6" s="389"/>
      <c r="CR6" s="389"/>
      <c r="CS6" s="390"/>
      <c r="CT6" s="422">
        <v>95.1</v>
      </c>
      <c r="CU6" s="423"/>
      <c r="CV6" s="423"/>
      <c r="CW6" s="423"/>
      <c r="CX6" s="423"/>
      <c r="CY6" s="423"/>
      <c r="CZ6" s="423"/>
      <c r="DA6" s="424"/>
      <c r="DB6" s="422">
        <v>98.9</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86</v>
      </c>
      <c r="AN7" s="415"/>
      <c r="AO7" s="415"/>
      <c r="AP7" s="415"/>
      <c r="AQ7" s="415"/>
      <c r="AR7" s="415"/>
      <c r="AS7" s="415"/>
      <c r="AT7" s="416"/>
      <c r="AU7" s="417" t="s">
        <v>87</v>
      </c>
      <c r="AV7" s="418"/>
      <c r="AW7" s="418"/>
      <c r="AX7" s="418"/>
      <c r="AY7" s="419" t="s">
        <v>88</v>
      </c>
      <c r="AZ7" s="420"/>
      <c r="BA7" s="420"/>
      <c r="BB7" s="420"/>
      <c r="BC7" s="420"/>
      <c r="BD7" s="420"/>
      <c r="BE7" s="420"/>
      <c r="BF7" s="420"/>
      <c r="BG7" s="420"/>
      <c r="BH7" s="420"/>
      <c r="BI7" s="420"/>
      <c r="BJ7" s="420"/>
      <c r="BK7" s="420"/>
      <c r="BL7" s="420"/>
      <c r="BM7" s="421"/>
      <c r="BN7" s="385">
        <v>55890</v>
      </c>
      <c r="BO7" s="386"/>
      <c r="BP7" s="386"/>
      <c r="BQ7" s="386"/>
      <c r="BR7" s="386"/>
      <c r="BS7" s="386"/>
      <c r="BT7" s="386"/>
      <c r="BU7" s="387"/>
      <c r="BV7" s="385">
        <v>71618</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6042035</v>
      </c>
      <c r="CU7" s="386"/>
      <c r="CV7" s="386"/>
      <c r="CW7" s="386"/>
      <c r="CX7" s="386"/>
      <c r="CY7" s="386"/>
      <c r="CZ7" s="386"/>
      <c r="DA7" s="387"/>
      <c r="DB7" s="385">
        <v>5974962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469098</v>
      </c>
      <c r="BO8" s="386"/>
      <c r="BP8" s="386"/>
      <c r="BQ8" s="386"/>
      <c r="BR8" s="386"/>
      <c r="BS8" s="386"/>
      <c r="BT8" s="386"/>
      <c r="BU8" s="387"/>
      <c r="BV8" s="385">
        <v>280584</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0.25</v>
      </c>
      <c r="CU8" s="426"/>
      <c r="CV8" s="426"/>
      <c r="CW8" s="426"/>
      <c r="CX8" s="426"/>
      <c r="CY8" s="426"/>
      <c r="CZ8" s="426"/>
      <c r="DA8" s="427"/>
      <c r="DB8" s="425">
        <v>0.26</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12913</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76</v>
      </c>
      <c r="AV9" s="418"/>
      <c r="AW9" s="418"/>
      <c r="AX9" s="418"/>
      <c r="AY9" s="419" t="s">
        <v>98</v>
      </c>
      <c r="AZ9" s="420"/>
      <c r="BA9" s="420"/>
      <c r="BB9" s="420"/>
      <c r="BC9" s="420"/>
      <c r="BD9" s="420"/>
      <c r="BE9" s="420"/>
      <c r="BF9" s="420"/>
      <c r="BG9" s="420"/>
      <c r="BH9" s="420"/>
      <c r="BI9" s="420"/>
      <c r="BJ9" s="420"/>
      <c r="BK9" s="420"/>
      <c r="BL9" s="420"/>
      <c r="BM9" s="421"/>
      <c r="BN9" s="385">
        <v>188514</v>
      </c>
      <c r="BO9" s="386"/>
      <c r="BP9" s="386"/>
      <c r="BQ9" s="386"/>
      <c r="BR9" s="386"/>
      <c r="BS9" s="386"/>
      <c r="BT9" s="386"/>
      <c r="BU9" s="387"/>
      <c r="BV9" s="385">
        <v>-114579</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21.3</v>
      </c>
      <c r="CU9" s="383"/>
      <c r="CV9" s="383"/>
      <c r="CW9" s="383"/>
      <c r="CX9" s="383"/>
      <c r="CY9" s="383"/>
      <c r="CZ9" s="383"/>
      <c r="DA9" s="384"/>
      <c r="DB9" s="382">
        <v>22.4</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13589</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102</v>
      </c>
      <c r="AV10" s="418"/>
      <c r="AW10" s="418"/>
      <c r="AX10" s="418"/>
      <c r="AY10" s="419" t="s">
        <v>103</v>
      </c>
      <c r="AZ10" s="420"/>
      <c r="BA10" s="420"/>
      <c r="BB10" s="420"/>
      <c r="BC10" s="420"/>
      <c r="BD10" s="420"/>
      <c r="BE10" s="420"/>
      <c r="BF10" s="420"/>
      <c r="BG10" s="420"/>
      <c r="BH10" s="420"/>
      <c r="BI10" s="420"/>
      <c r="BJ10" s="420"/>
      <c r="BK10" s="420"/>
      <c r="BL10" s="420"/>
      <c r="BM10" s="421"/>
      <c r="BN10" s="385">
        <v>320000</v>
      </c>
      <c r="BO10" s="386"/>
      <c r="BP10" s="386"/>
      <c r="BQ10" s="386"/>
      <c r="BR10" s="386"/>
      <c r="BS10" s="386"/>
      <c r="BT10" s="386"/>
      <c r="BU10" s="387"/>
      <c r="BV10" s="385">
        <v>226000</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76</v>
      </c>
      <c r="AV11" s="418"/>
      <c r="AW11" s="418"/>
      <c r="AX11" s="418"/>
      <c r="AY11" s="419" t="s">
        <v>108</v>
      </c>
      <c r="AZ11" s="420"/>
      <c r="BA11" s="420"/>
      <c r="BB11" s="420"/>
      <c r="BC11" s="420"/>
      <c r="BD11" s="420"/>
      <c r="BE11" s="420"/>
      <c r="BF11" s="420"/>
      <c r="BG11" s="420"/>
      <c r="BH11" s="420"/>
      <c r="BI11" s="420"/>
      <c r="BJ11" s="420"/>
      <c r="BK11" s="420"/>
      <c r="BL11" s="420"/>
      <c r="BM11" s="421"/>
      <c r="BN11" s="385" t="s">
        <v>109</v>
      </c>
      <c r="BO11" s="386"/>
      <c r="BP11" s="386"/>
      <c r="BQ11" s="386"/>
      <c r="BR11" s="386"/>
      <c r="BS11" s="386"/>
      <c r="BT11" s="386"/>
      <c r="BU11" s="387"/>
      <c r="BV11" s="385" t="s">
        <v>109</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13162</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v>199400</v>
      </c>
      <c r="BO12" s="386"/>
      <c r="BP12" s="386"/>
      <c r="BQ12" s="386"/>
      <c r="BR12" s="386"/>
      <c r="BS12" s="386"/>
      <c r="BT12" s="386"/>
      <c r="BU12" s="387"/>
      <c r="BV12" s="385">
        <v>100051</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13077</v>
      </c>
      <c r="S13" s="467"/>
      <c r="T13" s="467"/>
      <c r="U13" s="467"/>
      <c r="V13" s="468"/>
      <c r="W13" s="401" t="s">
        <v>121</v>
      </c>
      <c r="X13" s="402"/>
      <c r="Y13" s="402"/>
      <c r="Z13" s="402"/>
      <c r="AA13" s="402"/>
      <c r="AB13" s="392"/>
      <c r="AC13" s="436">
        <v>882</v>
      </c>
      <c r="AD13" s="437"/>
      <c r="AE13" s="437"/>
      <c r="AF13" s="437"/>
      <c r="AG13" s="476"/>
      <c r="AH13" s="436">
        <v>938</v>
      </c>
      <c r="AI13" s="437"/>
      <c r="AJ13" s="437"/>
      <c r="AK13" s="437"/>
      <c r="AL13" s="438"/>
      <c r="AM13" s="414" t="s">
        <v>122</v>
      </c>
      <c r="AN13" s="415"/>
      <c r="AO13" s="415"/>
      <c r="AP13" s="415"/>
      <c r="AQ13" s="415"/>
      <c r="AR13" s="415"/>
      <c r="AS13" s="415"/>
      <c r="AT13" s="416"/>
      <c r="AU13" s="417" t="s">
        <v>116</v>
      </c>
      <c r="AV13" s="418"/>
      <c r="AW13" s="418"/>
      <c r="AX13" s="418"/>
      <c r="AY13" s="419" t="s">
        <v>123</v>
      </c>
      <c r="AZ13" s="420"/>
      <c r="BA13" s="420"/>
      <c r="BB13" s="420"/>
      <c r="BC13" s="420"/>
      <c r="BD13" s="420"/>
      <c r="BE13" s="420"/>
      <c r="BF13" s="420"/>
      <c r="BG13" s="420"/>
      <c r="BH13" s="420"/>
      <c r="BI13" s="420"/>
      <c r="BJ13" s="420"/>
      <c r="BK13" s="420"/>
      <c r="BL13" s="420"/>
      <c r="BM13" s="421"/>
      <c r="BN13" s="385">
        <v>309114</v>
      </c>
      <c r="BO13" s="386"/>
      <c r="BP13" s="386"/>
      <c r="BQ13" s="386"/>
      <c r="BR13" s="386"/>
      <c r="BS13" s="386"/>
      <c r="BT13" s="386"/>
      <c r="BU13" s="387"/>
      <c r="BV13" s="385">
        <v>11370</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15.1</v>
      </c>
      <c r="CU13" s="383"/>
      <c r="CV13" s="383"/>
      <c r="CW13" s="383"/>
      <c r="CX13" s="383"/>
      <c r="CY13" s="383"/>
      <c r="CZ13" s="383"/>
      <c r="DA13" s="384"/>
      <c r="DB13" s="382">
        <v>16.100000000000001</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13315</v>
      </c>
      <c r="S14" s="467"/>
      <c r="T14" s="467"/>
      <c r="U14" s="467"/>
      <c r="V14" s="468"/>
      <c r="W14" s="375"/>
      <c r="X14" s="376"/>
      <c r="Y14" s="376"/>
      <c r="Z14" s="376"/>
      <c r="AA14" s="376"/>
      <c r="AB14" s="365"/>
      <c r="AC14" s="469">
        <v>13.2</v>
      </c>
      <c r="AD14" s="470"/>
      <c r="AE14" s="470"/>
      <c r="AF14" s="470"/>
      <c r="AG14" s="471"/>
      <c r="AH14" s="469">
        <v>14.1</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61.9</v>
      </c>
      <c r="CU14" s="481"/>
      <c r="CV14" s="481"/>
      <c r="CW14" s="481"/>
      <c r="CX14" s="481"/>
      <c r="CY14" s="481"/>
      <c r="CZ14" s="481"/>
      <c r="DA14" s="482"/>
      <c r="DB14" s="480">
        <v>84.4</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13236</v>
      </c>
      <c r="S15" s="467"/>
      <c r="T15" s="467"/>
      <c r="U15" s="467"/>
      <c r="V15" s="468"/>
      <c r="W15" s="401" t="s">
        <v>127</v>
      </c>
      <c r="X15" s="402"/>
      <c r="Y15" s="402"/>
      <c r="Z15" s="402"/>
      <c r="AA15" s="402"/>
      <c r="AB15" s="392"/>
      <c r="AC15" s="436">
        <v>996</v>
      </c>
      <c r="AD15" s="437"/>
      <c r="AE15" s="437"/>
      <c r="AF15" s="437"/>
      <c r="AG15" s="476"/>
      <c r="AH15" s="436">
        <v>1172</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1244785</v>
      </c>
      <c r="BO15" s="349"/>
      <c r="BP15" s="349"/>
      <c r="BQ15" s="349"/>
      <c r="BR15" s="349"/>
      <c r="BS15" s="349"/>
      <c r="BT15" s="349"/>
      <c r="BU15" s="350"/>
      <c r="BV15" s="348">
        <v>1212299</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15</v>
      </c>
      <c r="AD16" s="470"/>
      <c r="AE16" s="470"/>
      <c r="AF16" s="470"/>
      <c r="AG16" s="471"/>
      <c r="AH16" s="469">
        <v>17.7</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4936790</v>
      </c>
      <c r="BO16" s="386"/>
      <c r="BP16" s="386"/>
      <c r="BQ16" s="386"/>
      <c r="BR16" s="386"/>
      <c r="BS16" s="386"/>
      <c r="BT16" s="386"/>
      <c r="BU16" s="387"/>
      <c r="BV16" s="385">
        <v>4688734</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4779</v>
      </c>
      <c r="AD17" s="437"/>
      <c r="AE17" s="437"/>
      <c r="AF17" s="437"/>
      <c r="AG17" s="476"/>
      <c r="AH17" s="436">
        <v>4526</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1565393</v>
      </c>
      <c r="BO17" s="386"/>
      <c r="BP17" s="386"/>
      <c r="BQ17" s="386"/>
      <c r="BR17" s="386"/>
      <c r="BS17" s="386"/>
      <c r="BT17" s="386"/>
      <c r="BU17" s="387"/>
      <c r="BV17" s="385">
        <v>1552198</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540.48</v>
      </c>
      <c r="M18" s="498"/>
      <c r="N18" s="498"/>
      <c r="O18" s="498"/>
      <c r="P18" s="498"/>
      <c r="Q18" s="498"/>
      <c r="R18" s="499"/>
      <c r="S18" s="499"/>
      <c r="T18" s="499"/>
      <c r="U18" s="499"/>
      <c r="V18" s="500"/>
      <c r="W18" s="403"/>
      <c r="X18" s="404"/>
      <c r="Y18" s="404"/>
      <c r="Z18" s="404"/>
      <c r="AA18" s="404"/>
      <c r="AB18" s="395"/>
      <c r="AC18" s="501">
        <v>71.8</v>
      </c>
      <c r="AD18" s="502"/>
      <c r="AE18" s="502"/>
      <c r="AF18" s="502"/>
      <c r="AG18" s="503"/>
      <c r="AH18" s="501">
        <v>68.2</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5626475</v>
      </c>
      <c r="BO18" s="386"/>
      <c r="BP18" s="386"/>
      <c r="BQ18" s="386"/>
      <c r="BR18" s="386"/>
      <c r="BS18" s="386"/>
      <c r="BT18" s="386"/>
      <c r="BU18" s="387"/>
      <c r="BV18" s="385">
        <v>5611301</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24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7375621</v>
      </c>
      <c r="BO19" s="386"/>
      <c r="BP19" s="386"/>
      <c r="BQ19" s="386"/>
      <c r="BR19" s="386"/>
      <c r="BS19" s="386"/>
      <c r="BT19" s="386"/>
      <c r="BU19" s="387"/>
      <c r="BV19" s="385">
        <v>7288011</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6133</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12766552</v>
      </c>
      <c r="BO23" s="386"/>
      <c r="BP23" s="386"/>
      <c r="BQ23" s="386"/>
      <c r="BR23" s="386"/>
      <c r="BS23" s="386"/>
      <c r="BT23" s="386"/>
      <c r="BU23" s="387"/>
      <c r="BV23" s="385">
        <v>13456577</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7610</v>
      </c>
      <c r="R24" s="437"/>
      <c r="S24" s="437"/>
      <c r="T24" s="437"/>
      <c r="U24" s="437"/>
      <c r="V24" s="476"/>
      <c r="W24" s="531"/>
      <c r="X24" s="519"/>
      <c r="Y24" s="520"/>
      <c r="Z24" s="435" t="s">
        <v>151</v>
      </c>
      <c r="AA24" s="415"/>
      <c r="AB24" s="415"/>
      <c r="AC24" s="415"/>
      <c r="AD24" s="415"/>
      <c r="AE24" s="415"/>
      <c r="AF24" s="415"/>
      <c r="AG24" s="416"/>
      <c r="AH24" s="436">
        <v>144</v>
      </c>
      <c r="AI24" s="437"/>
      <c r="AJ24" s="437"/>
      <c r="AK24" s="437"/>
      <c r="AL24" s="476"/>
      <c r="AM24" s="436">
        <v>431856</v>
      </c>
      <c r="AN24" s="437"/>
      <c r="AO24" s="437"/>
      <c r="AP24" s="437"/>
      <c r="AQ24" s="437"/>
      <c r="AR24" s="476"/>
      <c r="AS24" s="436">
        <v>2999</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8772369</v>
      </c>
      <c r="BO24" s="386"/>
      <c r="BP24" s="386"/>
      <c r="BQ24" s="386"/>
      <c r="BR24" s="386"/>
      <c r="BS24" s="386"/>
      <c r="BT24" s="386"/>
      <c r="BU24" s="387"/>
      <c r="BV24" s="385">
        <v>9109156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1</v>
      </c>
      <c r="M25" s="437"/>
      <c r="N25" s="437"/>
      <c r="O25" s="437"/>
      <c r="P25" s="476"/>
      <c r="Q25" s="436">
        <v>6000</v>
      </c>
      <c r="R25" s="437"/>
      <c r="S25" s="437"/>
      <c r="T25" s="437"/>
      <c r="U25" s="437"/>
      <c r="V25" s="476"/>
      <c r="W25" s="531"/>
      <c r="X25" s="519"/>
      <c r="Y25" s="520"/>
      <c r="Z25" s="435" t="s">
        <v>154</v>
      </c>
      <c r="AA25" s="415"/>
      <c r="AB25" s="415"/>
      <c r="AC25" s="415"/>
      <c r="AD25" s="415"/>
      <c r="AE25" s="415"/>
      <c r="AF25" s="415"/>
      <c r="AG25" s="416"/>
      <c r="AH25" s="436" t="s">
        <v>119</v>
      </c>
      <c r="AI25" s="437"/>
      <c r="AJ25" s="437"/>
      <c r="AK25" s="437"/>
      <c r="AL25" s="476"/>
      <c r="AM25" s="436" t="s">
        <v>119</v>
      </c>
      <c r="AN25" s="437"/>
      <c r="AO25" s="437"/>
      <c r="AP25" s="437"/>
      <c r="AQ25" s="437"/>
      <c r="AR25" s="476"/>
      <c r="AS25" s="436" t="s">
        <v>119</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1090044</v>
      </c>
      <c r="BO25" s="349"/>
      <c r="BP25" s="349"/>
      <c r="BQ25" s="349"/>
      <c r="BR25" s="349"/>
      <c r="BS25" s="349"/>
      <c r="BT25" s="349"/>
      <c r="BU25" s="350"/>
      <c r="BV25" s="348">
        <v>1246808</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5670</v>
      </c>
      <c r="R26" s="437"/>
      <c r="S26" s="437"/>
      <c r="T26" s="437"/>
      <c r="U26" s="437"/>
      <c r="V26" s="476"/>
      <c r="W26" s="531"/>
      <c r="X26" s="519"/>
      <c r="Y26" s="520"/>
      <c r="Z26" s="435" t="s">
        <v>157</v>
      </c>
      <c r="AA26" s="541"/>
      <c r="AB26" s="541"/>
      <c r="AC26" s="541"/>
      <c r="AD26" s="541"/>
      <c r="AE26" s="541"/>
      <c r="AF26" s="541"/>
      <c r="AG26" s="542"/>
      <c r="AH26" s="436">
        <v>2</v>
      </c>
      <c r="AI26" s="437"/>
      <c r="AJ26" s="437"/>
      <c r="AK26" s="437"/>
      <c r="AL26" s="476"/>
      <c r="AM26" s="436" t="s">
        <v>158</v>
      </c>
      <c r="AN26" s="437"/>
      <c r="AO26" s="437"/>
      <c r="AP26" s="437"/>
      <c r="AQ26" s="437"/>
      <c r="AR26" s="476"/>
      <c r="AS26" s="436" t="s">
        <v>158</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160</v>
      </c>
      <c r="F27" s="415"/>
      <c r="G27" s="415"/>
      <c r="H27" s="415"/>
      <c r="I27" s="415"/>
      <c r="J27" s="415"/>
      <c r="K27" s="416"/>
      <c r="L27" s="436">
        <v>1</v>
      </c>
      <c r="M27" s="437"/>
      <c r="N27" s="437"/>
      <c r="O27" s="437"/>
      <c r="P27" s="476"/>
      <c r="Q27" s="436">
        <v>3040</v>
      </c>
      <c r="R27" s="437"/>
      <c r="S27" s="437"/>
      <c r="T27" s="437"/>
      <c r="U27" s="437"/>
      <c r="V27" s="476"/>
      <c r="W27" s="531"/>
      <c r="X27" s="519"/>
      <c r="Y27" s="520"/>
      <c r="Z27" s="435" t="s">
        <v>161</v>
      </c>
      <c r="AA27" s="415"/>
      <c r="AB27" s="415"/>
      <c r="AC27" s="415"/>
      <c r="AD27" s="415"/>
      <c r="AE27" s="415"/>
      <c r="AF27" s="415"/>
      <c r="AG27" s="416"/>
      <c r="AH27" s="436">
        <v>5</v>
      </c>
      <c r="AI27" s="437"/>
      <c r="AJ27" s="437"/>
      <c r="AK27" s="437"/>
      <c r="AL27" s="476"/>
      <c r="AM27" s="436">
        <v>20801</v>
      </c>
      <c r="AN27" s="437"/>
      <c r="AO27" s="437"/>
      <c r="AP27" s="437"/>
      <c r="AQ27" s="437"/>
      <c r="AR27" s="476"/>
      <c r="AS27" s="436">
        <v>4160</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4">
        <v>136209</v>
      </c>
      <c r="BO27" s="555"/>
      <c r="BP27" s="555"/>
      <c r="BQ27" s="555"/>
      <c r="BR27" s="555"/>
      <c r="BS27" s="555"/>
      <c r="BT27" s="555"/>
      <c r="BU27" s="556"/>
      <c r="BV27" s="554">
        <v>136208</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163</v>
      </c>
      <c r="F28" s="415"/>
      <c r="G28" s="415"/>
      <c r="H28" s="415"/>
      <c r="I28" s="415"/>
      <c r="J28" s="415"/>
      <c r="K28" s="416"/>
      <c r="L28" s="436">
        <v>1</v>
      </c>
      <c r="M28" s="437"/>
      <c r="N28" s="437"/>
      <c r="O28" s="437"/>
      <c r="P28" s="476"/>
      <c r="Q28" s="436">
        <v>2510</v>
      </c>
      <c r="R28" s="437"/>
      <c r="S28" s="437"/>
      <c r="T28" s="437"/>
      <c r="U28" s="437"/>
      <c r="V28" s="476"/>
      <c r="W28" s="531"/>
      <c r="X28" s="519"/>
      <c r="Y28" s="520"/>
      <c r="Z28" s="435" t="s">
        <v>164</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1586217</v>
      </c>
      <c r="BO28" s="349"/>
      <c r="BP28" s="349"/>
      <c r="BQ28" s="349"/>
      <c r="BR28" s="349"/>
      <c r="BS28" s="349"/>
      <c r="BT28" s="349"/>
      <c r="BU28" s="350"/>
      <c r="BV28" s="348">
        <v>1465617</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167</v>
      </c>
      <c r="F29" s="415"/>
      <c r="G29" s="415"/>
      <c r="H29" s="415"/>
      <c r="I29" s="415"/>
      <c r="J29" s="415"/>
      <c r="K29" s="416"/>
      <c r="L29" s="436">
        <v>14</v>
      </c>
      <c r="M29" s="437"/>
      <c r="N29" s="437"/>
      <c r="O29" s="437"/>
      <c r="P29" s="476"/>
      <c r="Q29" s="436">
        <v>2280</v>
      </c>
      <c r="R29" s="437"/>
      <c r="S29" s="437"/>
      <c r="T29" s="437"/>
      <c r="U29" s="437"/>
      <c r="V29" s="476"/>
      <c r="W29" s="532"/>
      <c r="X29" s="533"/>
      <c r="Y29" s="534"/>
      <c r="Z29" s="435" t="s">
        <v>168</v>
      </c>
      <c r="AA29" s="415"/>
      <c r="AB29" s="415"/>
      <c r="AC29" s="415"/>
      <c r="AD29" s="415"/>
      <c r="AE29" s="415"/>
      <c r="AF29" s="415"/>
      <c r="AG29" s="416"/>
      <c r="AH29" s="436">
        <v>149</v>
      </c>
      <c r="AI29" s="437"/>
      <c r="AJ29" s="437"/>
      <c r="AK29" s="437"/>
      <c r="AL29" s="476"/>
      <c r="AM29" s="436">
        <v>452657</v>
      </c>
      <c r="AN29" s="437"/>
      <c r="AO29" s="437"/>
      <c r="AP29" s="437"/>
      <c r="AQ29" s="437"/>
      <c r="AR29" s="476"/>
      <c r="AS29" s="436">
        <v>3038</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103131</v>
      </c>
      <c r="BO29" s="386"/>
      <c r="BP29" s="386"/>
      <c r="BQ29" s="386"/>
      <c r="BR29" s="386"/>
      <c r="BS29" s="386"/>
      <c r="BT29" s="386"/>
      <c r="BU29" s="387"/>
      <c r="BV29" s="385">
        <v>100003</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96.9</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171</v>
      </c>
      <c r="BD30" s="552"/>
      <c r="BE30" s="552"/>
      <c r="BF30" s="552"/>
      <c r="BG30" s="552"/>
      <c r="BH30" s="552"/>
      <c r="BI30" s="552"/>
      <c r="BJ30" s="552"/>
      <c r="BK30" s="552"/>
      <c r="BL30" s="552"/>
      <c r="BM30" s="553"/>
      <c r="BN30" s="554">
        <v>887719</v>
      </c>
      <c r="BO30" s="555"/>
      <c r="BP30" s="555"/>
      <c r="BQ30" s="555"/>
      <c r="BR30" s="555"/>
      <c r="BS30" s="555"/>
      <c r="BT30" s="555"/>
      <c r="BU30" s="556"/>
      <c r="BV30" s="554">
        <v>554971</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屋久島町国民健康保険事業特別会計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f>IF(BG34="","",MAX(C34:D43,U34:V43,AM34:AN43)+1)</f>
        <v>6</v>
      </c>
      <c r="BF34" s="566"/>
      <c r="BG34" s="567" t="str">
        <f>IF('各会計、関係団体の財政状況及び健全化判断比率'!B31="","",'各会計、関係団体の財政状況及び健全化判断比率'!B31)</f>
        <v>屋久島町簡易水道事業特別会計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熊毛地区消防組合　一般会計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屋久島町診療所事業特別会計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屋久島町介護保険事業特別会計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7</v>
      </c>
      <c r="BF35" s="566"/>
      <c r="BG35" s="567" t="str">
        <f>IF('各会計、関係団体の財政状況及び健全化判断比率'!B32="","",'各会計、関係団体の財政状況及び健全化判断比率'!B32)</f>
        <v>屋久島町農業集落排水事業特別会計</v>
      </c>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鹿児島県市町村総合事務組合　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屋久島町後期高齢者医療事業特別会計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8</v>
      </c>
      <c r="BF36" s="566"/>
      <c r="BG36" s="567" t="str">
        <f>IF('各会計、関係団体の財政状況及び健全化判断比率'!B33="","",'各会計、関係団体の財政状況及び健全化判断比率'!B33)</f>
        <v>屋久島町船舶事業特別会計</v>
      </c>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鹿児島県後期高齢者医療広域連合　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鹿児島県後期高齢者医療広域連合　後期高齢者医療特別会計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1" t="s">
        <v>520</v>
      </c>
      <c r="D34" s="1151"/>
      <c r="E34" s="1152"/>
      <c r="F34" s="32">
        <v>2.5299999999999998</v>
      </c>
      <c r="G34" s="33">
        <v>4.88</v>
      </c>
      <c r="H34" s="33">
        <v>6.42</v>
      </c>
      <c r="I34" s="33">
        <v>4.6900000000000004</v>
      </c>
      <c r="J34" s="34">
        <v>7.76</v>
      </c>
      <c r="K34" s="22"/>
      <c r="L34" s="22"/>
      <c r="M34" s="22"/>
      <c r="N34" s="22"/>
      <c r="O34" s="22"/>
      <c r="P34" s="22"/>
    </row>
    <row r="35" spans="1:16" ht="39" customHeight="1" x14ac:dyDescent="0.15">
      <c r="A35" s="22"/>
      <c r="B35" s="35"/>
      <c r="C35" s="1145" t="s">
        <v>521</v>
      </c>
      <c r="D35" s="1146"/>
      <c r="E35" s="1147"/>
      <c r="F35" s="36">
        <v>0.76</v>
      </c>
      <c r="G35" s="37">
        <v>0.28000000000000003</v>
      </c>
      <c r="H35" s="37">
        <v>0.48</v>
      </c>
      <c r="I35" s="37">
        <v>0.4</v>
      </c>
      <c r="J35" s="38">
        <v>0.6</v>
      </c>
      <c r="K35" s="22"/>
      <c r="L35" s="22"/>
      <c r="M35" s="22"/>
      <c r="N35" s="22"/>
      <c r="O35" s="22"/>
      <c r="P35" s="22"/>
    </row>
    <row r="36" spans="1:16" ht="39" customHeight="1" x14ac:dyDescent="0.15">
      <c r="A36" s="22"/>
      <c r="B36" s="35"/>
      <c r="C36" s="1145" t="s">
        <v>522</v>
      </c>
      <c r="D36" s="1146"/>
      <c r="E36" s="1147"/>
      <c r="F36" s="36">
        <v>0</v>
      </c>
      <c r="G36" s="37">
        <v>0</v>
      </c>
      <c r="H36" s="37">
        <v>0</v>
      </c>
      <c r="I36" s="37">
        <v>0</v>
      </c>
      <c r="J36" s="38">
        <v>0</v>
      </c>
      <c r="K36" s="22"/>
      <c r="L36" s="22"/>
      <c r="M36" s="22"/>
      <c r="N36" s="22"/>
      <c r="O36" s="22"/>
      <c r="P36" s="22"/>
    </row>
    <row r="37" spans="1:16" ht="39" customHeight="1" x14ac:dyDescent="0.15">
      <c r="A37" s="22"/>
      <c r="B37" s="35"/>
      <c r="C37" s="1145" t="s">
        <v>523</v>
      </c>
      <c r="D37" s="1146"/>
      <c r="E37" s="1147"/>
      <c r="F37" s="36">
        <v>0</v>
      </c>
      <c r="G37" s="37">
        <v>0</v>
      </c>
      <c r="H37" s="37">
        <v>0</v>
      </c>
      <c r="I37" s="37">
        <v>0</v>
      </c>
      <c r="J37" s="38">
        <v>0</v>
      </c>
      <c r="K37" s="22"/>
      <c r="L37" s="22"/>
      <c r="M37" s="22"/>
      <c r="N37" s="22"/>
      <c r="O37" s="22"/>
      <c r="P37" s="22"/>
    </row>
    <row r="38" spans="1:16" ht="39" customHeight="1" x14ac:dyDescent="0.15">
      <c r="A38" s="22"/>
      <c r="B38" s="35"/>
      <c r="C38" s="1145" t="s">
        <v>524</v>
      </c>
      <c r="D38" s="1146"/>
      <c r="E38" s="1147"/>
      <c r="F38" s="36">
        <v>0</v>
      </c>
      <c r="G38" s="37">
        <v>0</v>
      </c>
      <c r="H38" s="37">
        <v>0</v>
      </c>
      <c r="I38" s="37">
        <v>0</v>
      </c>
      <c r="J38" s="38">
        <v>0</v>
      </c>
      <c r="K38" s="22"/>
      <c r="L38" s="22"/>
      <c r="M38" s="22"/>
      <c r="N38" s="22"/>
      <c r="O38" s="22"/>
      <c r="P38" s="22"/>
    </row>
    <row r="39" spans="1:16" ht="39" customHeight="1" x14ac:dyDescent="0.15">
      <c r="A39" s="22"/>
      <c r="B39" s="35"/>
      <c r="C39" s="1145" t="s">
        <v>525</v>
      </c>
      <c r="D39" s="1146"/>
      <c r="E39" s="1147"/>
      <c r="F39" s="36">
        <v>0</v>
      </c>
      <c r="G39" s="37">
        <v>0</v>
      </c>
      <c r="H39" s="37">
        <v>0</v>
      </c>
      <c r="I39" s="37">
        <v>0</v>
      </c>
      <c r="J39" s="38">
        <v>0</v>
      </c>
      <c r="K39" s="22"/>
      <c r="L39" s="22"/>
      <c r="M39" s="22"/>
      <c r="N39" s="22"/>
      <c r="O39" s="22"/>
      <c r="P39" s="22"/>
    </row>
    <row r="40" spans="1:16" ht="39" customHeight="1" x14ac:dyDescent="0.15">
      <c r="A40" s="22"/>
      <c r="B40" s="35"/>
      <c r="C40" s="1145" t="s">
        <v>526</v>
      </c>
      <c r="D40" s="1146"/>
      <c r="E40" s="1147"/>
      <c r="F40" s="36">
        <v>0</v>
      </c>
      <c r="G40" s="37">
        <v>0</v>
      </c>
      <c r="H40" s="37">
        <v>0</v>
      </c>
      <c r="I40" s="37">
        <v>0</v>
      </c>
      <c r="J40" s="38">
        <v>0</v>
      </c>
      <c r="K40" s="22"/>
      <c r="L40" s="22"/>
      <c r="M40" s="22"/>
      <c r="N40" s="22"/>
      <c r="O40" s="22"/>
      <c r="P40" s="22"/>
    </row>
    <row r="41" spans="1:16" ht="39" customHeight="1" x14ac:dyDescent="0.15">
      <c r="A41" s="22"/>
      <c r="B41" s="35"/>
      <c r="C41" s="1145" t="s">
        <v>527</v>
      </c>
      <c r="D41" s="1146"/>
      <c r="E41" s="1147"/>
      <c r="F41" s="36">
        <v>0</v>
      </c>
      <c r="G41" s="37">
        <v>0</v>
      </c>
      <c r="H41" s="37">
        <v>0</v>
      </c>
      <c r="I41" s="37">
        <v>0</v>
      </c>
      <c r="J41" s="38">
        <v>0</v>
      </c>
      <c r="K41" s="22"/>
      <c r="L41" s="22"/>
      <c r="M41" s="22"/>
      <c r="N41" s="22"/>
      <c r="O41" s="22"/>
      <c r="P41" s="22"/>
    </row>
    <row r="42" spans="1:16" ht="39" customHeight="1" x14ac:dyDescent="0.15">
      <c r="A42" s="22"/>
      <c r="B42" s="39"/>
      <c r="C42" s="1145" t="s">
        <v>528</v>
      </c>
      <c r="D42" s="1146"/>
      <c r="E42" s="1147"/>
      <c r="F42" s="36" t="s">
        <v>475</v>
      </c>
      <c r="G42" s="37" t="s">
        <v>475</v>
      </c>
      <c r="H42" s="37" t="s">
        <v>475</v>
      </c>
      <c r="I42" s="37" t="s">
        <v>475</v>
      </c>
      <c r="J42" s="38" t="s">
        <v>475</v>
      </c>
      <c r="K42" s="22"/>
      <c r="L42" s="22"/>
      <c r="M42" s="22"/>
      <c r="N42" s="22"/>
      <c r="O42" s="22"/>
      <c r="P42" s="22"/>
    </row>
    <row r="43" spans="1:16" ht="39" customHeight="1" thickBot="1" x14ac:dyDescent="0.2">
      <c r="A43" s="22"/>
      <c r="B43" s="40"/>
      <c r="C43" s="1148" t="s">
        <v>529</v>
      </c>
      <c r="D43" s="1149"/>
      <c r="E43" s="1150"/>
      <c r="F43" s="41">
        <v>0</v>
      </c>
      <c r="G43" s="42">
        <v>0</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2027</v>
      </c>
      <c r="L45" s="60">
        <v>1940</v>
      </c>
      <c r="M45" s="60">
        <v>1810</v>
      </c>
      <c r="N45" s="60">
        <v>1691</v>
      </c>
      <c r="O45" s="61">
        <v>1635</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475</v>
      </c>
      <c r="L46" s="64" t="s">
        <v>475</v>
      </c>
      <c r="M46" s="64" t="s">
        <v>475</v>
      </c>
      <c r="N46" s="64" t="s">
        <v>475</v>
      </c>
      <c r="O46" s="65" t="s">
        <v>475</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475</v>
      </c>
      <c r="L47" s="64" t="s">
        <v>475</v>
      </c>
      <c r="M47" s="64" t="s">
        <v>475</v>
      </c>
      <c r="N47" s="64" t="s">
        <v>475</v>
      </c>
      <c r="O47" s="65" t="s">
        <v>475</v>
      </c>
      <c r="P47" s="48"/>
      <c r="Q47" s="48"/>
      <c r="R47" s="48"/>
      <c r="S47" s="48"/>
      <c r="T47" s="48"/>
      <c r="U47" s="48"/>
    </row>
    <row r="48" spans="1:21" ht="30.75" customHeight="1" x14ac:dyDescent="0.15">
      <c r="A48" s="48"/>
      <c r="B48" s="1163"/>
      <c r="C48" s="1164"/>
      <c r="D48" s="62"/>
      <c r="E48" s="1155" t="s">
        <v>14</v>
      </c>
      <c r="F48" s="1155"/>
      <c r="G48" s="1155"/>
      <c r="H48" s="1155"/>
      <c r="I48" s="1155"/>
      <c r="J48" s="1156"/>
      <c r="K48" s="63">
        <v>155</v>
      </c>
      <c r="L48" s="64">
        <v>148</v>
      </c>
      <c r="M48" s="64">
        <v>150</v>
      </c>
      <c r="N48" s="64">
        <v>144</v>
      </c>
      <c r="O48" s="65">
        <v>138</v>
      </c>
      <c r="P48" s="48"/>
      <c r="Q48" s="48"/>
      <c r="R48" s="48"/>
      <c r="S48" s="48"/>
      <c r="T48" s="48"/>
      <c r="U48" s="48"/>
    </row>
    <row r="49" spans="1:21" ht="30.75" customHeight="1" x14ac:dyDescent="0.15">
      <c r="A49" s="48"/>
      <c r="B49" s="1163"/>
      <c r="C49" s="1164"/>
      <c r="D49" s="62"/>
      <c r="E49" s="1155" t="s">
        <v>15</v>
      </c>
      <c r="F49" s="1155"/>
      <c r="G49" s="1155"/>
      <c r="H49" s="1155"/>
      <c r="I49" s="1155"/>
      <c r="J49" s="1156"/>
      <c r="K49" s="63">
        <v>6</v>
      </c>
      <c r="L49" s="64">
        <v>6</v>
      </c>
      <c r="M49" s="64">
        <v>6</v>
      </c>
      <c r="N49" s="64" t="s">
        <v>475</v>
      </c>
      <c r="O49" s="65" t="s">
        <v>475</v>
      </c>
      <c r="P49" s="48"/>
      <c r="Q49" s="48"/>
      <c r="R49" s="48"/>
      <c r="S49" s="48"/>
      <c r="T49" s="48"/>
      <c r="U49" s="48"/>
    </row>
    <row r="50" spans="1:21" ht="30.75" customHeight="1" x14ac:dyDescent="0.15">
      <c r="A50" s="48"/>
      <c r="B50" s="1163"/>
      <c r="C50" s="1164"/>
      <c r="D50" s="62"/>
      <c r="E50" s="1155" t="s">
        <v>16</v>
      </c>
      <c r="F50" s="1155"/>
      <c r="G50" s="1155"/>
      <c r="H50" s="1155"/>
      <c r="I50" s="1155"/>
      <c r="J50" s="1156"/>
      <c r="K50" s="63">
        <v>80</v>
      </c>
      <c r="L50" s="64">
        <v>80</v>
      </c>
      <c r="M50" s="64">
        <v>80</v>
      </c>
      <c r="N50" s="64">
        <v>80</v>
      </c>
      <c r="O50" s="65">
        <v>80</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1371</v>
      </c>
      <c r="L52" s="64">
        <v>1310</v>
      </c>
      <c r="M52" s="64">
        <v>1238</v>
      </c>
      <c r="N52" s="64">
        <v>1175</v>
      </c>
      <c r="O52" s="65">
        <v>1169</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897</v>
      </c>
      <c r="L53" s="69">
        <v>864</v>
      </c>
      <c r="M53" s="69">
        <v>808</v>
      </c>
      <c r="N53" s="69">
        <v>740</v>
      </c>
      <c r="O53" s="70">
        <v>684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169" t="s">
        <v>23</v>
      </c>
      <c r="C41" s="1170"/>
      <c r="D41" s="81"/>
      <c r="E41" s="1175" t="s">
        <v>24</v>
      </c>
      <c r="F41" s="1175"/>
      <c r="G41" s="1175"/>
      <c r="H41" s="1176"/>
      <c r="I41" s="82">
        <v>14800</v>
      </c>
      <c r="J41" s="83">
        <v>14133</v>
      </c>
      <c r="K41" s="83">
        <v>13744</v>
      </c>
      <c r="L41" s="83">
        <v>13457</v>
      </c>
      <c r="M41" s="84">
        <v>12767</v>
      </c>
    </row>
    <row r="42" spans="2:13" ht="27.75" customHeight="1" x14ac:dyDescent="0.15">
      <c r="B42" s="1171"/>
      <c r="C42" s="1172"/>
      <c r="D42" s="85"/>
      <c r="E42" s="1177" t="s">
        <v>25</v>
      </c>
      <c r="F42" s="1177"/>
      <c r="G42" s="1177"/>
      <c r="H42" s="1178"/>
      <c r="I42" s="86">
        <v>787</v>
      </c>
      <c r="J42" s="87">
        <v>707</v>
      </c>
      <c r="K42" s="87">
        <v>627</v>
      </c>
      <c r="L42" s="87">
        <v>547</v>
      </c>
      <c r="M42" s="88">
        <v>467</v>
      </c>
    </row>
    <row r="43" spans="2:13" ht="27.75" customHeight="1" x14ac:dyDescent="0.15">
      <c r="B43" s="1171"/>
      <c r="C43" s="1172"/>
      <c r="D43" s="85"/>
      <c r="E43" s="1177" t="s">
        <v>26</v>
      </c>
      <c r="F43" s="1177"/>
      <c r="G43" s="1177"/>
      <c r="H43" s="1178"/>
      <c r="I43" s="86">
        <v>1881</v>
      </c>
      <c r="J43" s="87">
        <v>1793</v>
      </c>
      <c r="K43" s="87">
        <v>1702</v>
      </c>
      <c r="L43" s="87">
        <v>1648</v>
      </c>
      <c r="M43" s="88">
        <v>1563</v>
      </c>
    </row>
    <row r="44" spans="2:13" ht="27.75" customHeight="1" x14ac:dyDescent="0.15">
      <c r="B44" s="1171"/>
      <c r="C44" s="1172"/>
      <c r="D44" s="85"/>
      <c r="E44" s="1177" t="s">
        <v>27</v>
      </c>
      <c r="F44" s="1177"/>
      <c r="G44" s="1177"/>
      <c r="H44" s="1178"/>
      <c r="I44" s="86">
        <v>11</v>
      </c>
      <c r="J44" s="87">
        <v>6</v>
      </c>
      <c r="K44" s="87" t="s">
        <v>475</v>
      </c>
      <c r="L44" s="87" t="s">
        <v>475</v>
      </c>
      <c r="M44" s="88" t="s">
        <v>475</v>
      </c>
    </row>
    <row r="45" spans="2:13" ht="27.75" customHeight="1" x14ac:dyDescent="0.15">
      <c r="B45" s="1171"/>
      <c r="C45" s="1172"/>
      <c r="D45" s="85"/>
      <c r="E45" s="1177" t="s">
        <v>28</v>
      </c>
      <c r="F45" s="1177"/>
      <c r="G45" s="1177"/>
      <c r="H45" s="1178"/>
      <c r="I45" s="86">
        <v>1348</v>
      </c>
      <c r="J45" s="87">
        <v>1242</v>
      </c>
      <c r="K45" s="87">
        <v>1109</v>
      </c>
      <c r="L45" s="87">
        <v>952</v>
      </c>
      <c r="M45" s="88">
        <v>820</v>
      </c>
    </row>
    <row r="46" spans="2:13" ht="27.75" customHeight="1" x14ac:dyDescent="0.15">
      <c r="B46" s="1171"/>
      <c r="C46" s="1172"/>
      <c r="D46" s="85"/>
      <c r="E46" s="1177" t="s">
        <v>29</v>
      </c>
      <c r="F46" s="1177"/>
      <c r="G46" s="1177"/>
      <c r="H46" s="1178"/>
      <c r="I46" s="86" t="s">
        <v>475</v>
      </c>
      <c r="J46" s="87" t="s">
        <v>475</v>
      </c>
      <c r="K46" s="87" t="s">
        <v>475</v>
      </c>
      <c r="L46" s="87" t="s">
        <v>475</v>
      </c>
      <c r="M46" s="88" t="s">
        <v>475</v>
      </c>
    </row>
    <row r="47" spans="2:13" ht="27.75" customHeight="1" x14ac:dyDescent="0.15">
      <c r="B47" s="1171"/>
      <c r="C47" s="1172"/>
      <c r="D47" s="85"/>
      <c r="E47" s="1177" t="s">
        <v>30</v>
      </c>
      <c r="F47" s="1177"/>
      <c r="G47" s="1177"/>
      <c r="H47" s="1178"/>
      <c r="I47" s="86" t="s">
        <v>475</v>
      </c>
      <c r="J47" s="87" t="s">
        <v>475</v>
      </c>
      <c r="K47" s="87" t="s">
        <v>475</v>
      </c>
      <c r="L47" s="87" t="s">
        <v>475</v>
      </c>
      <c r="M47" s="88" t="s">
        <v>475</v>
      </c>
    </row>
    <row r="48" spans="2:13" ht="27.75" customHeight="1" x14ac:dyDescent="0.15">
      <c r="B48" s="1173"/>
      <c r="C48" s="1174"/>
      <c r="D48" s="85"/>
      <c r="E48" s="1177" t="s">
        <v>31</v>
      </c>
      <c r="F48" s="1177"/>
      <c r="G48" s="1177"/>
      <c r="H48" s="1178"/>
      <c r="I48" s="86" t="s">
        <v>475</v>
      </c>
      <c r="J48" s="87" t="s">
        <v>475</v>
      </c>
      <c r="K48" s="87" t="s">
        <v>475</v>
      </c>
      <c r="L48" s="87" t="s">
        <v>475</v>
      </c>
      <c r="M48" s="88" t="s">
        <v>475</v>
      </c>
    </row>
    <row r="49" spans="2:13" ht="27.75" customHeight="1" x14ac:dyDescent="0.15">
      <c r="B49" s="1179" t="s">
        <v>32</v>
      </c>
      <c r="C49" s="1180"/>
      <c r="D49" s="89"/>
      <c r="E49" s="1177" t="s">
        <v>33</v>
      </c>
      <c r="F49" s="1177"/>
      <c r="G49" s="1177"/>
      <c r="H49" s="1178"/>
      <c r="I49" s="86">
        <v>1163</v>
      </c>
      <c r="J49" s="87">
        <v>1365</v>
      </c>
      <c r="K49" s="87">
        <v>1913</v>
      </c>
      <c r="L49" s="87">
        <v>2140</v>
      </c>
      <c r="M49" s="88">
        <v>2595</v>
      </c>
    </row>
    <row r="50" spans="2:13" ht="27.75" customHeight="1" x14ac:dyDescent="0.15">
      <c r="B50" s="1171"/>
      <c r="C50" s="1172"/>
      <c r="D50" s="85"/>
      <c r="E50" s="1177" t="s">
        <v>34</v>
      </c>
      <c r="F50" s="1177"/>
      <c r="G50" s="1177"/>
      <c r="H50" s="1178"/>
      <c r="I50" s="86">
        <v>971</v>
      </c>
      <c r="J50" s="87">
        <v>868</v>
      </c>
      <c r="K50" s="87">
        <v>754</v>
      </c>
      <c r="L50" s="87">
        <v>636</v>
      </c>
      <c r="M50" s="88">
        <v>535</v>
      </c>
    </row>
    <row r="51" spans="2:13" ht="27.75" customHeight="1" x14ac:dyDescent="0.15">
      <c r="B51" s="1173"/>
      <c r="C51" s="1174"/>
      <c r="D51" s="85"/>
      <c r="E51" s="1177" t="s">
        <v>35</v>
      </c>
      <c r="F51" s="1177"/>
      <c r="G51" s="1177"/>
      <c r="H51" s="1178"/>
      <c r="I51" s="86">
        <v>10018</v>
      </c>
      <c r="J51" s="87">
        <v>9868</v>
      </c>
      <c r="K51" s="87">
        <v>9762</v>
      </c>
      <c r="L51" s="87">
        <v>9726</v>
      </c>
      <c r="M51" s="88">
        <v>9428</v>
      </c>
    </row>
    <row r="52" spans="2:13" ht="27.75" customHeight="1" thickBot="1" x14ac:dyDescent="0.2">
      <c r="B52" s="1181" t="s">
        <v>20</v>
      </c>
      <c r="C52" s="1182"/>
      <c r="D52" s="90"/>
      <c r="E52" s="1183" t="s">
        <v>36</v>
      </c>
      <c r="F52" s="1183"/>
      <c r="G52" s="1183"/>
      <c r="H52" s="1184"/>
      <c r="I52" s="91">
        <v>6676</v>
      </c>
      <c r="J52" s="92">
        <v>5780</v>
      </c>
      <c r="K52" s="92">
        <v>4754</v>
      </c>
      <c r="L52" s="92">
        <v>4101</v>
      </c>
      <c r="M52" s="93">
        <v>3058</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540</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540</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542</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543</v>
      </c>
    </row>
    <row r="50" spans="1:17" x14ac:dyDescent="0.15">
      <c r="B50" s="248"/>
      <c r="C50" s="244"/>
      <c r="D50" s="244"/>
      <c r="E50" s="244"/>
      <c r="F50" s="244"/>
      <c r="G50" s="1206"/>
      <c r="H50" s="1207"/>
      <c r="I50" s="1207"/>
      <c r="J50" s="1208"/>
      <c r="K50" s="1209" t="s">
        <v>515</v>
      </c>
      <c r="L50" s="1209" t="s">
        <v>516</v>
      </c>
      <c r="M50" s="1209" t="s">
        <v>517</v>
      </c>
      <c r="N50" s="1209" t="s">
        <v>518</v>
      </c>
      <c r="O50" s="1209" t="s">
        <v>519</v>
      </c>
    </row>
    <row r="51" spans="1:17" x14ac:dyDescent="0.15">
      <c r="B51" s="248"/>
      <c r="C51" s="244"/>
      <c r="D51" s="244"/>
      <c r="E51" s="244"/>
      <c r="F51" s="244"/>
      <c r="G51" s="1210" t="s">
        <v>544</v>
      </c>
      <c r="H51" s="1211"/>
      <c r="I51" s="1212" t="s">
        <v>545</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546</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547</v>
      </c>
      <c r="H55" s="1225"/>
      <c r="I55" s="1219" t="s">
        <v>545</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546</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548</v>
      </c>
      <c r="C63" s="244"/>
      <c r="D63" s="244"/>
      <c r="E63" s="244"/>
      <c r="F63" s="244"/>
      <c r="G63" s="244"/>
      <c r="H63" s="244"/>
      <c r="I63" s="244"/>
      <c r="J63" s="244"/>
      <c r="K63" s="244"/>
      <c r="L63" s="244"/>
      <c r="M63" s="244"/>
      <c r="N63" s="244"/>
      <c r="O63" s="244"/>
    </row>
    <row r="64" spans="1:17" x14ac:dyDescent="0.15">
      <c r="B64" s="248"/>
      <c r="C64" s="244"/>
      <c r="D64" s="244"/>
      <c r="E64" s="244"/>
      <c r="F64" s="244"/>
      <c r="G64" s="1194" t="s">
        <v>542</v>
      </c>
      <c r="I64" s="1195"/>
      <c r="J64" s="1195"/>
      <c r="K64" s="1195"/>
      <c r="L64" s="244"/>
      <c r="M64" s="244"/>
      <c r="N64" s="244"/>
      <c r="O64" s="244"/>
    </row>
    <row r="65" spans="2:30" x14ac:dyDescent="0.15">
      <c r="B65" s="248"/>
      <c r="C65" s="244"/>
      <c r="D65" s="244"/>
      <c r="E65" s="244"/>
      <c r="F65" s="244"/>
      <c r="G65" s="1251" t="s">
        <v>551</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8"/>
      <c r="I70" s="1238"/>
      <c r="J70" s="1239"/>
      <c r="K70" s="1239"/>
      <c r="L70" s="1240"/>
      <c r="M70" s="1239"/>
      <c r="N70" s="1240"/>
      <c r="O70" s="1241"/>
    </row>
    <row r="71" spans="2:30" x14ac:dyDescent="0.15">
      <c r="B71" s="248"/>
      <c r="C71" s="244"/>
      <c r="D71" s="244"/>
      <c r="E71" s="244"/>
      <c r="F71" s="244"/>
      <c r="G71" s="1242" t="s">
        <v>549</v>
      </c>
      <c r="I71" s="1243"/>
      <c r="J71" s="1239"/>
      <c r="K71" s="1239"/>
      <c r="L71" s="1240"/>
      <c r="M71" s="1239"/>
      <c r="N71" s="1240"/>
      <c r="O71" s="1241"/>
    </row>
    <row r="72" spans="2:30" x14ac:dyDescent="0.15">
      <c r="B72" s="248"/>
      <c r="C72" s="244"/>
      <c r="D72" s="244"/>
      <c r="E72" s="244"/>
      <c r="F72" s="244"/>
      <c r="G72" s="1206"/>
      <c r="H72" s="1207"/>
      <c r="I72" s="1207"/>
      <c r="J72" s="1208"/>
      <c r="K72" s="1209" t="s">
        <v>515</v>
      </c>
      <c r="L72" s="1209" t="s">
        <v>516</v>
      </c>
      <c r="M72" s="1209" t="s">
        <v>517</v>
      </c>
      <c r="N72" s="1209" t="s">
        <v>518</v>
      </c>
      <c r="O72" s="1209" t="s">
        <v>519</v>
      </c>
    </row>
    <row r="73" spans="2:30" x14ac:dyDescent="0.15">
      <c r="B73" s="248"/>
      <c r="C73" s="244"/>
      <c r="D73" s="244"/>
      <c r="E73" s="244"/>
      <c r="F73" s="244"/>
      <c r="G73" s="1210" t="s">
        <v>544</v>
      </c>
      <c r="H73" s="1211"/>
      <c r="I73" s="1212" t="s">
        <v>545</v>
      </c>
      <c r="J73" s="1212"/>
      <c r="K73" s="1244">
        <v>135.4</v>
      </c>
      <c r="L73" s="1244">
        <v>114.4</v>
      </c>
      <c r="M73" s="1217">
        <v>95.5</v>
      </c>
      <c r="N73" s="1217">
        <v>84.4</v>
      </c>
      <c r="O73" s="1217">
        <v>61.9</v>
      </c>
      <c r="S73" s="243">
        <v>9.9</v>
      </c>
    </row>
    <row r="74" spans="2:30" x14ac:dyDescent="0.15">
      <c r="B74" s="248"/>
      <c r="C74" s="244"/>
      <c r="D74" s="244"/>
      <c r="E74" s="244"/>
      <c r="F74" s="244"/>
      <c r="G74" s="1214"/>
      <c r="H74" s="1215"/>
      <c r="I74" s="1216"/>
      <c r="J74" s="1216"/>
      <c r="K74" s="1244"/>
      <c r="L74" s="1244"/>
      <c r="M74" s="1217"/>
      <c r="N74" s="1217"/>
      <c r="O74" s="1217"/>
    </row>
    <row r="75" spans="2:30" x14ac:dyDescent="0.15">
      <c r="B75" s="248"/>
      <c r="C75" s="244"/>
      <c r="D75" s="244"/>
      <c r="E75" s="244"/>
      <c r="F75" s="244"/>
      <c r="G75" s="1214"/>
      <c r="H75" s="1215"/>
      <c r="I75" s="1219" t="s">
        <v>550</v>
      </c>
      <c r="J75" s="1219"/>
      <c r="K75" s="1245">
        <v>18.899999999999999</v>
      </c>
      <c r="L75" s="1245">
        <v>17.899999999999999</v>
      </c>
      <c r="M75" s="1245">
        <v>17.100000000000001</v>
      </c>
      <c r="N75" s="1245">
        <v>16.100000000000001</v>
      </c>
      <c r="O75" s="1245">
        <v>15.1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547</v>
      </c>
      <c r="H77" s="1225"/>
      <c r="I77" s="1219" t="s">
        <v>545</v>
      </c>
      <c r="J77" s="1219"/>
      <c r="K77" s="1244">
        <v>35.299999999999997</v>
      </c>
      <c r="L77" s="1244">
        <v>29.4</v>
      </c>
      <c r="M77" s="1217">
        <v>18.899999999999999</v>
      </c>
      <c r="N77" s="1217">
        <v>10.199999999999999</v>
      </c>
      <c r="O77" s="1217">
        <v>13.1</v>
      </c>
      <c r="R77" s="243">
        <v>12.3</v>
      </c>
      <c r="T77" s="243">
        <v>11.1</v>
      </c>
    </row>
    <row r="78" spans="2:30" x14ac:dyDescent="0.15">
      <c r="B78" s="248"/>
      <c r="C78" s="244"/>
      <c r="D78" s="244"/>
      <c r="E78" s="244"/>
      <c r="F78" s="244"/>
      <c r="G78" s="1226"/>
      <c r="H78" s="1227"/>
      <c r="I78" s="1219"/>
      <c r="J78" s="1219"/>
      <c r="K78" s="1244"/>
      <c r="L78" s="1244"/>
      <c r="M78" s="1217"/>
      <c r="N78" s="1217"/>
      <c r="O78" s="1217"/>
    </row>
    <row r="79" spans="2:30" x14ac:dyDescent="0.15">
      <c r="B79" s="248"/>
      <c r="C79" s="244"/>
      <c r="D79" s="244"/>
      <c r="E79" s="244"/>
      <c r="F79" s="244"/>
      <c r="G79" s="1226"/>
      <c r="H79" s="1227"/>
      <c r="I79" s="1246" t="s">
        <v>550</v>
      </c>
      <c r="J79" s="1229"/>
      <c r="K79" s="1247">
        <v>11.6</v>
      </c>
      <c r="L79" s="1247">
        <v>10.9</v>
      </c>
      <c r="M79" s="1247">
        <v>10.1</v>
      </c>
      <c r="N79" s="1247">
        <v>9.1</v>
      </c>
      <c r="O79" s="1247">
        <v>8.9</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514</v>
      </c>
      <c r="G2" s="111"/>
      <c r="H2" s="112"/>
    </row>
    <row r="3" spans="1:8" x14ac:dyDescent="0.15">
      <c r="A3" s="108" t="s">
        <v>507</v>
      </c>
      <c r="B3" s="113"/>
      <c r="C3" s="114"/>
      <c r="D3" s="115">
        <v>94060</v>
      </c>
      <c r="E3" s="116"/>
      <c r="F3" s="117">
        <v>70897</v>
      </c>
      <c r="G3" s="118"/>
      <c r="H3" s="119"/>
    </row>
    <row r="4" spans="1:8" x14ac:dyDescent="0.15">
      <c r="A4" s="120"/>
      <c r="B4" s="121"/>
      <c r="C4" s="122"/>
      <c r="D4" s="123">
        <v>59608</v>
      </c>
      <c r="E4" s="124"/>
      <c r="F4" s="125">
        <v>39878</v>
      </c>
      <c r="G4" s="126"/>
      <c r="H4" s="127"/>
    </row>
    <row r="5" spans="1:8" x14ac:dyDescent="0.15">
      <c r="A5" s="108" t="s">
        <v>509</v>
      </c>
      <c r="B5" s="113"/>
      <c r="C5" s="114"/>
      <c r="D5" s="115">
        <v>107588</v>
      </c>
      <c r="E5" s="116"/>
      <c r="F5" s="117">
        <v>66496</v>
      </c>
      <c r="G5" s="118"/>
      <c r="H5" s="119"/>
    </row>
    <row r="6" spans="1:8" x14ac:dyDescent="0.15">
      <c r="A6" s="120"/>
      <c r="B6" s="121"/>
      <c r="C6" s="122"/>
      <c r="D6" s="123">
        <v>60936</v>
      </c>
      <c r="E6" s="124"/>
      <c r="F6" s="125">
        <v>36530</v>
      </c>
      <c r="G6" s="126"/>
      <c r="H6" s="127"/>
    </row>
    <row r="7" spans="1:8" x14ac:dyDescent="0.15">
      <c r="A7" s="108" t="s">
        <v>510</v>
      </c>
      <c r="B7" s="113"/>
      <c r="C7" s="114"/>
      <c r="D7" s="115">
        <v>87051</v>
      </c>
      <c r="E7" s="116"/>
      <c r="F7" s="117">
        <v>82748</v>
      </c>
      <c r="G7" s="118"/>
      <c r="H7" s="119"/>
    </row>
    <row r="8" spans="1:8" x14ac:dyDescent="0.15">
      <c r="A8" s="120"/>
      <c r="B8" s="121"/>
      <c r="C8" s="122"/>
      <c r="D8" s="123">
        <v>58058</v>
      </c>
      <c r="E8" s="124"/>
      <c r="F8" s="125">
        <v>44732</v>
      </c>
      <c r="G8" s="126"/>
      <c r="H8" s="127"/>
    </row>
    <row r="9" spans="1:8" x14ac:dyDescent="0.15">
      <c r="A9" s="108" t="s">
        <v>511</v>
      </c>
      <c r="B9" s="113"/>
      <c r="C9" s="114"/>
      <c r="D9" s="115">
        <v>84361</v>
      </c>
      <c r="E9" s="116"/>
      <c r="F9" s="117">
        <v>91837</v>
      </c>
      <c r="G9" s="118"/>
      <c r="H9" s="119"/>
    </row>
    <row r="10" spans="1:8" x14ac:dyDescent="0.15">
      <c r="A10" s="120"/>
      <c r="B10" s="121"/>
      <c r="C10" s="122"/>
      <c r="D10" s="123">
        <v>65013</v>
      </c>
      <c r="E10" s="124"/>
      <c r="F10" s="125">
        <v>54439</v>
      </c>
      <c r="G10" s="126"/>
      <c r="H10" s="127"/>
    </row>
    <row r="11" spans="1:8" x14ac:dyDescent="0.15">
      <c r="A11" s="108" t="s">
        <v>512</v>
      </c>
      <c r="B11" s="113"/>
      <c r="C11" s="114"/>
      <c r="D11" s="115">
        <v>68748</v>
      </c>
      <c r="E11" s="116"/>
      <c r="F11" s="117">
        <v>75972</v>
      </c>
      <c r="G11" s="118"/>
      <c r="H11" s="119"/>
    </row>
    <row r="12" spans="1:8" x14ac:dyDescent="0.15">
      <c r="A12" s="120"/>
      <c r="B12" s="121"/>
      <c r="C12" s="128"/>
      <c r="D12" s="123">
        <v>41178</v>
      </c>
      <c r="E12" s="124"/>
      <c r="F12" s="125">
        <v>40712</v>
      </c>
      <c r="G12" s="126"/>
      <c r="H12" s="127"/>
    </row>
    <row r="13" spans="1:8" x14ac:dyDescent="0.15">
      <c r="A13" s="108"/>
      <c r="B13" s="113"/>
      <c r="C13" s="129"/>
      <c r="D13" s="130">
        <v>88362</v>
      </c>
      <c r="E13" s="131"/>
      <c r="F13" s="132">
        <v>77590</v>
      </c>
      <c r="G13" s="133"/>
      <c r="H13" s="119"/>
    </row>
    <row r="14" spans="1:8" x14ac:dyDescent="0.15">
      <c r="A14" s="120"/>
      <c r="B14" s="121"/>
      <c r="C14" s="122"/>
      <c r="D14" s="123">
        <v>56959</v>
      </c>
      <c r="E14" s="124"/>
      <c r="F14" s="125">
        <v>43258</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2.5299999999999998</v>
      </c>
      <c r="C19" s="134">
        <f>ROUND(VALUE(SUBSTITUTE(実質収支比率等に係る経年分析!G$48,"▲","-")),2)</f>
        <v>4.8899999999999997</v>
      </c>
      <c r="D19" s="134">
        <f>ROUND(VALUE(SUBSTITUTE(実質収支比率等に係る経年分析!H$48,"▲","-")),2)</f>
        <v>6.43</v>
      </c>
      <c r="E19" s="134">
        <f>ROUND(VALUE(SUBSTITUTE(実質収支比率等に係る経年分析!I$48,"▲","-")),2)</f>
        <v>4.7</v>
      </c>
      <c r="F19" s="134">
        <f>ROUND(VALUE(SUBSTITUTE(実質収支比率等に係る経年分析!J$48,"▲","-")),2)</f>
        <v>7.76</v>
      </c>
    </row>
    <row r="20" spans="1:11" x14ac:dyDescent="0.15">
      <c r="A20" s="134" t="s">
        <v>41</v>
      </c>
      <c r="B20" s="134">
        <f>ROUND(VALUE(SUBSTITUTE(実質収支比率等に係る経年分析!F$47,"▲","-")),2)</f>
        <v>14.7</v>
      </c>
      <c r="C20" s="134">
        <f>ROUND(VALUE(SUBSTITUTE(実質収支比率等に係る経年分析!G$47,"▲","-")),2)</f>
        <v>16.38</v>
      </c>
      <c r="D20" s="134">
        <f>ROUND(VALUE(SUBSTITUTE(実質収支比率等に係る経年分析!H$47,"▲","-")),2)</f>
        <v>21.8</v>
      </c>
      <c r="E20" s="134">
        <f>ROUND(VALUE(SUBSTITUTE(実質収支比率等に係る経年分析!I$47,"▲","-")),2)</f>
        <v>24.53</v>
      </c>
      <c r="F20" s="134">
        <f>ROUND(VALUE(SUBSTITUTE(実質収支比率等に係る経年分析!J$47,"▲","-")),2)</f>
        <v>26.25</v>
      </c>
    </row>
    <row r="21" spans="1:11" x14ac:dyDescent="0.15">
      <c r="A21" s="134" t="s">
        <v>42</v>
      </c>
      <c r="B21" s="134">
        <f>IF(ISNUMBER(VALUE(SUBSTITUTE(実質収支比率等に係る経年分析!F$49,"▲","-"))),ROUND(VALUE(SUBSTITUTE(実質収支比率等に係る経年分析!F$49,"▲","-")),2),NA())</f>
        <v>4.6100000000000003</v>
      </c>
      <c r="C21" s="134">
        <f>IF(ISNUMBER(VALUE(SUBSTITUTE(実質収支比率等に係る経年分析!G$49,"▲","-"))),ROUND(VALUE(SUBSTITUTE(実質収支比率等に係る経年分析!G$49,"▲","-")),2),NA())</f>
        <v>4.4800000000000004</v>
      </c>
      <c r="D21" s="134">
        <f>IF(ISNUMBER(VALUE(SUBSTITUTE(実質収支比率等に係る経年分析!H$49,"▲","-"))),ROUND(VALUE(SUBSTITUTE(実質収支比率等に係る経年分析!H$49,"▲","-")),2),NA())</f>
        <v>6.44</v>
      </c>
      <c r="E21" s="134">
        <f>IF(ISNUMBER(VALUE(SUBSTITUTE(実質収支比率等に係る経年分析!I$49,"▲","-"))),ROUND(VALUE(SUBSTITUTE(実質収支比率等に係る経年分析!I$49,"▲","-")),2),NA())</f>
        <v>0.19</v>
      </c>
      <c r="F21" s="134">
        <f>IF(ISNUMBER(VALUE(SUBSTITUTE(実質収支比率等に係る経年分析!J$49,"▲","-"))),ROUND(VALUE(SUBSTITUTE(実質収支比率等に係る経年分析!J$49,"▲","-")),2),NA())</f>
        <v>5.12</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屋久島町船舶事業特別会計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屋久島町農業集落排水事業特別会計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屋久島町簡易水道事業特別会計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屋久島町後期高齢者医療事業特別会計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屋久島町国民健康保険事業特別会計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x14ac:dyDescent="0.15">
      <c r="A34" s="135" t="str">
        <f>IF(連結実質赤字比率に係る赤字・黒字の構成分析!C$36="",NA(),連結実質赤字比率に係る赤字・黒字の構成分析!C$36)</f>
        <v>屋久島町診療所事業特別会計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v>
      </c>
    </row>
    <row r="35" spans="1:16" x14ac:dyDescent="0.15">
      <c r="A35" s="135" t="str">
        <f>IF(連結実質赤字比率に係る赤字・黒字の構成分析!C$35="",NA(),連結実質赤字比率に係る赤字・黒字の構成分析!C$35)</f>
        <v>屋久島町介護保険事業特別会計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0.28000000000000003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2.5299999999999998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4.88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6.42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4.6900000000000004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7.76</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1371</v>
      </c>
      <c r="E42" s="136"/>
      <c r="F42" s="136"/>
      <c r="G42" s="136">
        <f>'実質公債費比率（分子）の構造'!L$52</f>
        <v>1310</v>
      </c>
      <c r="H42" s="136"/>
      <c r="I42" s="136"/>
      <c r="J42" s="136">
        <f>'実質公債費比率（分子）の構造'!M$52</f>
        <v>1238</v>
      </c>
      <c r="K42" s="136"/>
      <c r="L42" s="136"/>
      <c r="M42" s="136">
        <f>'実質公債費比率（分子）の構造'!N$52</f>
        <v>1175</v>
      </c>
      <c r="N42" s="136"/>
      <c r="O42" s="136"/>
      <c r="P42" s="136">
        <f>'実質公債費比率（分子）の構造'!O$52</f>
        <v>1169</v>
      </c>
    </row>
    <row r="43" spans="1:16" x14ac:dyDescent="0.15">
      <c r="A43" s="136" t="s">
        <v>50</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51</v>
      </c>
      <c r="B44" s="136">
        <f>'実質公債費比率（分子）の構造'!K$50</f>
        <v>80</v>
      </c>
      <c r="C44" s="136"/>
      <c r="D44" s="136"/>
      <c r="E44" s="136">
        <f>'実質公債費比率（分子）の構造'!L$50</f>
        <v>80</v>
      </c>
      <c r="F44" s="136"/>
      <c r="G44" s="136"/>
      <c r="H44" s="136">
        <f>'実質公債費比率（分子）の構造'!M$50</f>
        <v>80</v>
      </c>
      <c r="I44" s="136"/>
      <c r="J44" s="136"/>
      <c r="K44" s="136">
        <f>'実質公債費比率（分子）の構造'!N$50</f>
        <v>80</v>
      </c>
      <c r="L44" s="136"/>
      <c r="M44" s="136"/>
      <c r="N44" s="136">
        <f>'実質公債費比率（分子）の構造'!O$50</f>
        <v>80</v>
      </c>
      <c r="O44" s="136"/>
      <c r="P44" s="136"/>
    </row>
    <row r="45" spans="1:16" x14ac:dyDescent="0.15">
      <c r="A45" s="136" t="s">
        <v>52</v>
      </c>
      <c r="B45" s="136">
        <f>'実質公債費比率（分子）の構造'!K$49</f>
        <v>6</v>
      </c>
      <c r="C45" s="136"/>
      <c r="D45" s="136"/>
      <c r="E45" s="136">
        <f>'実質公債費比率（分子）の構造'!L$49</f>
        <v>6</v>
      </c>
      <c r="F45" s="136"/>
      <c r="G45" s="136"/>
      <c r="H45" s="136">
        <f>'実質公債費比率（分子）の構造'!M$49</f>
        <v>6</v>
      </c>
      <c r="I45" s="136"/>
      <c r="J45" s="136"/>
      <c r="K45" s="136" t="str">
        <f>'実質公債費比率（分子）の構造'!N$49</f>
        <v>-</v>
      </c>
      <c r="L45" s="136"/>
      <c r="M45" s="136"/>
      <c r="N45" s="136" t="str">
        <f>'実質公債費比率（分子）の構造'!O$49</f>
        <v>-</v>
      </c>
      <c r="O45" s="136"/>
      <c r="P45" s="136"/>
    </row>
    <row r="46" spans="1:16" x14ac:dyDescent="0.15">
      <c r="A46" s="136" t="s">
        <v>53</v>
      </c>
      <c r="B46" s="136">
        <f>'実質公債費比率（分子）の構造'!K$48</f>
        <v>155</v>
      </c>
      <c r="C46" s="136"/>
      <c r="D46" s="136"/>
      <c r="E46" s="136">
        <f>'実質公債費比率（分子）の構造'!L$48</f>
        <v>148</v>
      </c>
      <c r="F46" s="136"/>
      <c r="G46" s="136"/>
      <c r="H46" s="136">
        <f>'実質公債費比率（分子）の構造'!M$48</f>
        <v>150</v>
      </c>
      <c r="I46" s="136"/>
      <c r="J46" s="136"/>
      <c r="K46" s="136">
        <f>'実質公債費比率（分子）の構造'!N$48</f>
        <v>144</v>
      </c>
      <c r="L46" s="136"/>
      <c r="M46" s="136"/>
      <c r="N46" s="136">
        <f>'実質公債費比率（分子）の構造'!O$48</f>
        <v>138</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2027</v>
      </c>
      <c r="C49" s="136"/>
      <c r="D49" s="136"/>
      <c r="E49" s="136">
        <f>'実質公債費比率（分子）の構造'!L$45</f>
        <v>1940</v>
      </c>
      <c r="F49" s="136"/>
      <c r="G49" s="136"/>
      <c r="H49" s="136">
        <f>'実質公債費比率（分子）の構造'!M$45</f>
        <v>1810</v>
      </c>
      <c r="I49" s="136"/>
      <c r="J49" s="136"/>
      <c r="K49" s="136">
        <f>'実質公債費比率（分子）の構造'!N$45</f>
        <v>1691</v>
      </c>
      <c r="L49" s="136"/>
      <c r="M49" s="136"/>
      <c r="N49" s="136">
        <f>'実質公債費比率（分子）の構造'!O$45</f>
        <v>1635</v>
      </c>
      <c r="O49" s="136"/>
      <c r="P49" s="136"/>
    </row>
    <row r="50" spans="1:16" x14ac:dyDescent="0.15">
      <c r="A50" s="136" t="s">
        <v>57</v>
      </c>
      <c r="B50" s="136" t="e">
        <f>NA()</f>
        <v>#N/A</v>
      </c>
      <c r="C50" s="136">
        <f>IF(ISNUMBER('実質公債費比率（分子）の構造'!K$53),'実質公債費比率（分子）の構造'!K$53,NA())</f>
        <v>897</v>
      </c>
      <c r="D50" s="136" t="e">
        <f>NA()</f>
        <v>#N/A</v>
      </c>
      <c r="E50" s="136" t="e">
        <f>NA()</f>
        <v>#N/A</v>
      </c>
      <c r="F50" s="136">
        <f>IF(ISNUMBER('実質公債費比率（分子）の構造'!L$53),'実質公債費比率（分子）の構造'!L$53,NA())</f>
        <v>864</v>
      </c>
      <c r="G50" s="136" t="e">
        <f>NA()</f>
        <v>#N/A</v>
      </c>
      <c r="H50" s="136" t="e">
        <f>NA()</f>
        <v>#N/A</v>
      </c>
      <c r="I50" s="136">
        <f>IF(ISNUMBER('実質公債費比率（分子）の構造'!M$53),'実質公債費比率（分子）の構造'!M$53,NA())</f>
        <v>808</v>
      </c>
      <c r="J50" s="136" t="e">
        <f>NA()</f>
        <v>#N/A</v>
      </c>
      <c r="K50" s="136" t="e">
        <f>NA()</f>
        <v>#N/A</v>
      </c>
      <c r="L50" s="136">
        <f>IF(ISNUMBER('実質公債費比率（分子）の構造'!N$53),'実質公債費比率（分子）の構造'!N$53,NA())</f>
        <v>740</v>
      </c>
      <c r="M50" s="136" t="e">
        <f>NA()</f>
        <v>#N/A</v>
      </c>
      <c r="N50" s="136" t="e">
        <f>NA()</f>
        <v>#N/A</v>
      </c>
      <c r="O50" s="136">
        <f>IF(ISNUMBER('実質公債費比率（分子）の構造'!O$53),'実質公債費比率（分子）の構造'!O$53,NA())</f>
        <v>684</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10018</v>
      </c>
      <c r="E56" s="135"/>
      <c r="F56" s="135"/>
      <c r="G56" s="135">
        <f>'将来負担比率（分子）の構造'!J$51</f>
        <v>9868</v>
      </c>
      <c r="H56" s="135"/>
      <c r="I56" s="135"/>
      <c r="J56" s="135">
        <f>'将来負担比率（分子）の構造'!K$51</f>
        <v>9762</v>
      </c>
      <c r="K56" s="135"/>
      <c r="L56" s="135"/>
      <c r="M56" s="135">
        <f>'将来負担比率（分子）の構造'!L$51</f>
        <v>9726</v>
      </c>
      <c r="N56" s="135"/>
      <c r="O56" s="135"/>
      <c r="P56" s="135">
        <f>'将来負担比率（分子）の構造'!M$51</f>
        <v>9428</v>
      </c>
    </row>
    <row r="57" spans="1:16" x14ac:dyDescent="0.15">
      <c r="A57" s="135" t="s">
        <v>34</v>
      </c>
      <c r="B57" s="135"/>
      <c r="C57" s="135"/>
      <c r="D57" s="135">
        <f>'将来負担比率（分子）の構造'!I$50</f>
        <v>971</v>
      </c>
      <c r="E57" s="135"/>
      <c r="F57" s="135"/>
      <c r="G57" s="135">
        <f>'将来負担比率（分子）の構造'!J$50</f>
        <v>868</v>
      </c>
      <c r="H57" s="135"/>
      <c r="I57" s="135"/>
      <c r="J57" s="135">
        <f>'将来負担比率（分子）の構造'!K$50</f>
        <v>754</v>
      </c>
      <c r="K57" s="135"/>
      <c r="L57" s="135"/>
      <c r="M57" s="135">
        <f>'将来負担比率（分子）の構造'!L$50</f>
        <v>636</v>
      </c>
      <c r="N57" s="135"/>
      <c r="O57" s="135"/>
      <c r="P57" s="135">
        <f>'将来負担比率（分子）の構造'!M$50</f>
        <v>535</v>
      </c>
    </row>
    <row r="58" spans="1:16" x14ac:dyDescent="0.15">
      <c r="A58" s="135" t="s">
        <v>33</v>
      </c>
      <c r="B58" s="135"/>
      <c r="C58" s="135"/>
      <c r="D58" s="135">
        <f>'将来負担比率（分子）の構造'!I$49</f>
        <v>1163</v>
      </c>
      <c r="E58" s="135"/>
      <c r="F58" s="135"/>
      <c r="G58" s="135">
        <f>'将来負担比率（分子）の構造'!J$49</f>
        <v>1365</v>
      </c>
      <c r="H58" s="135"/>
      <c r="I58" s="135"/>
      <c r="J58" s="135">
        <f>'将来負担比率（分子）の構造'!K$49</f>
        <v>1913</v>
      </c>
      <c r="K58" s="135"/>
      <c r="L58" s="135"/>
      <c r="M58" s="135">
        <f>'将来負担比率（分子）の構造'!L$49</f>
        <v>2140</v>
      </c>
      <c r="N58" s="135"/>
      <c r="O58" s="135"/>
      <c r="P58" s="135">
        <f>'将来負担比率（分子）の構造'!M$49</f>
        <v>2595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1348</v>
      </c>
      <c r="C62" s="135"/>
      <c r="D62" s="135"/>
      <c r="E62" s="135">
        <f>'将来負担比率（分子）の構造'!J$45</f>
        <v>1242</v>
      </c>
      <c r="F62" s="135"/>
      <c r="G62" s="135"/>
      <c r="H62" s="135">
        <f>'将来負担比率（分子）の構造'!K$45</f>
        <v>1109</v>
      </c>
      <c r="I62" s="135"/>
      <c r="J62" s="135"/>
      <c r="K62" s="135">
        <f>'将来負担比率（分子）の構造'!L$45</f>
        <v>952</v>
      </c>
      <c r="L62" s="135"/>
      <c r="M62" s="135"/>
      <c r="N62" s="135">
        <f>'将来負担比率（分子）の構造'!M$45</f>
        <v>820</v>
      </c>
      <c r="O62" s="135"/>
      <c r="P62" s="135"/>
    </row>
    <row r="63" spans="1:16" x14ac:dyDescent="0.15">
      <c r="A63" s="135" t="s">
        <v>27</v>
      </c>
      <c r="B63" s="135">
        <f>'将来負担比率（分子）の構造'!I$44</f>
        <v>11</v>
      </c>
      <c r="C63" s="135"/>
      <c r="D63" s="135"/>
      <c r="E63" s="135">
        <f>'将来負担比率（分子）の構造'!J$44</f>
        <v>6</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1881</v>
      </c>
      <c r="C64" s="135"/>
      <c r="D64" s="135"/>
      <c r="E64" s="135">
        <f>'将来負担比率（分子）の構造'!J$43</f>
        <v>1793</v>
      </c>
      <c r="F64" s="135"/>
      <c r="G64" s="135"/>
      <c r="H64" s="135">
        <f>'将来負担比率（分子）の構造'!K$43</f>
        <v>1702</v>
      </c>
      <c r="I64" s="135"/>
      <c r="J64" s="135"/>
      <c r="K64" s="135">
        <f>'将来負担比率（分子）の構造'!L$43</f>
        <v>1648</v>
      </c>
      <c r="L64" s="135"/>
      <c r="M64" s="135"/>
      <c r="N64" s="135">
        <f>'将来負担比率（分子）の構造'!M$43</f>
        <v>1563</v>
      </c>
      <c r="O64" s="135"/>
      <c r="P64" s="135"/>
    </row>
    <row r="65" spans="1:16" x14ac:dyDescent="0.15">
      <c r="A65" s="135" t="s">
        <v>25</v>
      </c>
      <c r="B65" s="135">
        <f>'将来負担比率（分子）の構造'!I$42</f>
        <v>787</v>
      </c>
      <c r="C65" s="135"/>
      <c r="D65" s="135"/>
      <c r="E65" s="135">
        <f>'将来負担比率（分子）の構造'!J$42</f>
        <v>707</v>
      </c>
      <c r="F65" s="135"/>
      <c r="G65" s="135"/>
      <c r="H65" s="135">
        <f>'将来負担比率（分子）の構造'!K$42</f>
        <v>627</v>
      </c>
      <c r="I65" s="135"/>
      <c r="J65" s="135"/>
      <c r="K65" s="135">
        <f>'将来負担比率（分子）の構造'!L$42</f>
        <v>547</v>
      </c>
      <c r="L65" s="135"/>
      <c r="M65" s="135"/>
      <c r="N65" s="135">
        <f>'将来負担比率（分子）の構造'!M$42</f>
        <v>467</v>
      </c>
      <c r="O65" s="135"/>
      <c r="P65" s="135"/>
    </row>
    <row r="66" spans="1:16" x14ac:dyDescent="0.15">
      <c r="A66" s="135" t="s">
        <v>24</v>
      </c>
      <c r="B66" s="135">
        <f>'将来負担比率（分子）の構造'!I$41</f>
        <v>14800</v>
      </c>
      <c r="C66" s="135"/>
      <c r="D66" s="135"/>
      <c r="E66" s="135">
        <f>'将来負担比率（分子）の構造'!J$41</f>
        <v>14133</v>
      </c>
      <c r="F66" s="135"/>
      <c r="G66" s="135"/>
      <c r="H66" s="135">
        <f>'将来負担比率（分子）の構造'!K$41</f>
        <v>13744</v>
      </c>
      <c r="I66" s="135"/>
      <c r="J66" s="135"/>
      <c r="K66" s="135">
        <f>'将来負担比率（分子）の構造'!L$41</f>
        <v>13457</v>
      </c>
      <c r="L66" s="135"/>
      <c r="M66" s="135"/>
      <c r="N66" s="135">
        <f>'将来負担比率（分子）の構造'!M$41</f>
        <v>12767</v>
      </c>
      <c r="O66" s="135"/>
      <c r="P66" s="135"/>
    </row>
    <row r="67" spans="1:16" x14ac:dyDescent="0.15">
      <c r="A67" s="135" t="s">
        <v>61</v>
      </c>
      <c r="B67" s="135" t="e">
        <f>NA()</f>
        <v>#N/A</v>
      </c>
      <c r="C67" s="135">
        <f>IF(ISNUMBER('将来負担比率（分子）の構造'!I$52), IF('将来負担比率（分子）の構造'!I$52 &lt; 0, 0, '将来負担比率（分子）の構造'!I$52), NA())</f>
        <v>6676</v>
      </c>
      <c r="D67" s="135" t="e">
        <f>NA()</f>
        <v>#N/A</v>
      </c>
      <c r="E67" s="135" t="e">
        <f>NA()</f>
        <v>#N/A</v>
      </c>
      <c r="F67" s="135">
        <f>IF(ISNUMBER('将来負担比率（分子）の構造'!J$52), IF('将来負担比率（分子）の構造'!J$52 &lt; 0, 0, '将来負担比率（分子）の構造'!J$52), NA())</f>
        <v>5780</v>
      </c>
      <c r="G67" s="135" t="e">
        <f>NA()</f>
        <v>#N/A</v>
      </c>
      <c r="H67" s="135" t="e">
        <f>NA()</f>
        <v>#N/A</v>
      </c>
      <c r="I67" s="135">
        <f>IF(ISNUMBER('将来負担比率（分子）の構造'!K$52), IF('将来負担比率（分子）の構造'!K$52 &lt; 0, 0, '将来負担比率（分子）の構造'!K$52), NA())</f>
        <v>4754</v>
      </c>
      <c r="J67" s="135" t="e">
        <f>NA()</f>
        <v>#N/A</v>
      </c>
      <c r="K67" s="135" t="e">
        <f>NA()</f>
        <v>#N/A</v>
      </c>
      <c r="L67" s="135">
        <f>IF(ISNUMBER('将来負担比率（分子）の構造'!L$52), IF('将来負担比率（分子）の構造'!L$52 &lt; 0, 0, '将来負担比率（分子）の構造'!L$52), NA())</f>
        <v>4101</v>
      </c>
      <c r="M67" s="135" t="e">
        <f>NA()</f>
        <v>#N/A</v>
      </c>
      <c r="N67" s="135" t="e">
        <f>NA()</f>
        <v>#N/A</v>
      </c>
      <c r="O67" s="135">
        <f>IF(ISNUMBER('将来負担比率（分子）の構造'!M$52), IF('将来負担比率（分子）の構造'!M$52 &lt; 0, 0, '将来負担比率（分子）の構造'!M$52), NA())</f>
        <v>3058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206</v>
      </c>
      <c r="C5" s="580"/>
      <c r="D5" s="580"/>
      <c r="E5" s="580"/>
      <c r="F5" s="580"/>
      <c r="G5" s="580"/>
      <c r="H5" s="580"/>
      <c r="I5" s="580"/>
      <c r="J5" s="580"/>
      <c r="K5" s="580"/>
      <c r="L5" s="580"/>
      <c r="M5" s="580"/>
      <c r="N5" s="580"/>
      <c r="O5" s="580"/>
      <c r="P5" s="580"/>
      <c r="Q5" s="581"/>
      <c r="R5" s="582">
        <v>1289672</v>
      </c>
      <c r="S5" s="583"/>
      <c r="T5" s="583"/>
      <c r="U5" s="583"/>
      <c r="V5" s="583"/>
      <c r="W5" s="583"/>
      <c r="X5" s="583"/>
      <c r="Y5" s="584"/>
      <c r="Z5" s="585">
        <v>12.1</v>
      </c>
      <c r="AA5" s="585"/>
      <c r="AB5" s="585"/>
      <c r="AC5" s="585"/>
      <c r="AD5" s="586">
        <v>1289672</v>
      </c>
      <c r="AE5" s="586"/>
      <c r="AF5" s="586"/>
      <c r="AG5" s="586"/>
      <c r="AH5" s="586"/>
      <c r="AI5" s="586"/>
      <c r="AJ5" s="586"/>
      <c r="AK5" s="586"/>
      <c r="AL5" s="587">
        <v>21.8</v>
      </c>
      <c r="AM5" s="588"/>
      <c r="AN5" s="588"/>
      <c r="AO5" s="589"/>
      <c r="AP5" s="579" t="s">
        <v>207</v>
      </c>
      <c r="AQ5" s="580"/>
      <c r="AR5" s="580"/>
      <c r="AS5" s="580"/>
      <c r="AT5" s="580"/>
      <c r="AU5" s="580"/>
      <c r="AV5" s="580"/>
      <c r="AW5" s="580"/>
      <c r="AX5" s="580"/>
      <c r="AY5" s="580"/>
      <c r="AZ5" s="580"/>
      <c r="BA5" s="580"/>
      <c r="BB5" s="580"/>
      <c r="BC5" s="580"/>
      <c r="BD5" s="580"/>
      <c r="BE5" s="580"/>
      <c r="BF5" s="581"/>
      <c r="BG5" s="593">
        <v>1280190</v>
      </c>
      <c r="BH5" s="594"/>
      <c r="BI5" s="594"/>
      <c r="BJ5" s="594"/>
      <c r="BK5" s="594"/>
      <c r="BL5" s="594"/>
      <c r="BM5" s="594"/>
      <c r="BN5" s="595"/>
      <c r="BO5" s="596">
        <v>99.3</v>
      </c>
      <c r="BP5" s="596"/>
      <c r="BQ5" s="596"/>
      <c r="BR5" s="596"/>
      <c r="BS5" s="597" t="s">
        <v>208</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209</v>
      </c>
      <c r="CS5" s="576"/>
      <c r="CT5" s="576"/>
      <c r="CU5" s="576"/>
      <c r="CV5" s="576"/>
      <c r="CW5" s="576"/>
      <c r="CX5" s="576"/>
      <c r="CY5" s="577"/>
      <c r="CZ5" s="575" t="s">
        <v>200</v>
      </c>
      <c r="DA5" s="576"/>
      <c r="DB5" s="576"/>
      <c r="DC5" s="577"/>
      <c r="DD5" s="575" t="s">
        <v>210</v>
      </c>
      <c r="DE5" s="576"/>
      <c r="DF5" s="576"/>
      <c r="DG5" s="576"/>
      <c r="DH5" s="576"/>
      <c r="DI5" s="576"/>
      <c r="DJ5" s="576"/>
      <c r="DK5" s="576"/>
      <c r="DL5" s="576"/>
      <c r="DM5" s="576"/>
      <c r="DN5" s="576"/>
      <c r="DO5" s="576"/>
      <c r="DP5" s="577"/>
      <c r="DQ5" s="575" t="s">
        <v>211</v>
      </c>
      <c r="DR5" s="576"/>
      <c r="DS5" s="576"/>
      <c r="DT5" s="576"/>
      <c r="DU5" s="576"/>
      <c r="DV5" s="576"/>
      <c r="DW5" s="576"/>
      <c r="DX5" s="576"/>
      <c r="DY5" s="576"/>
      <c r="DZ5" s="576"/>
      <c r="EA5" s="576"/>
      <c r="EB5" s="576"/>
      <c r="EC5" s="577"/>
    </row>
    <row r="6" spans="2:143" ht="11.25" customHeight="1" x14ac:dyDescent="0.15">
      <c r="B6" s="590" t="s">
        <v>212</v>
      </c>
      <c r="C6" s="591"/>
      <c r="D6" s="591"/>
      <c r="E6" s="591"/>
      <c r="F6" s="591"/>
      <c r="G6" s="591"/>
      <c r="H6" s="591"/>
      <c r="I6" s="591"/>
      <c r="J6" s="591"/>
      <c r="K6" s="591"/>
      <c r="L6" s="591"/>
      <c r="M6" s="591"/>
      <c r="N6" s="591"/>
      <c r="O6" s="591"/>
      <c r="P6" s="591"/>
      <c r="Q6" s="592"/>
      <c r="R6" s="593">
        <v>77357</v>
      </c>
      <c r="S6" s="594"/>
      <c r="T6" s="594"/>
      <c r="U6" s="594"/>
      <c r="V6" s="594"/>
      <c r="W6" s="594"/>
      <c r="X6" s="594"/>
      <c r="Y6" s="595"/>
      <c r="Z6" s="596">
        <v>0.7</v>
      </c>
      <c r="AA6" s="596"/>
      <c r="AB6" s="596"/>
      <c r="AC6" s="596"/>
      <c r="AD6" s="597">
        <v>77357</v>
      </c>
      <c r="AE6" s="597"/>
      <c r="AF6" s="597"/>
      <c r="AG6" s="597"/>
      <c r="AH6" s="597"/>
      <c r="AI6" s="597"/>
      <c r="AJ6" s="597"/>
      <c r="AK6" s="597"/>
      <c r="AL6" s="598">
        <v>1.3</v>
      </c>
      <c r="AM6" s="599"/>
      <c r="AN6" s="599"/>
      <c r="AO6" s="600"/>
      <c r="AP6" s="590" t="s">
        <v>213</v>
      </c>
      <c r="AQ6" s="591"/>
      <c r="AR6" s="591"/>
      <c r="AS6" s="591"/>
      <c r="AT6" s="591"/>
      <c r="AU6" s="591"/>
      <c r="AV6" s="591"/>
      <c r="AW6" s="591"/>
      <c r="AX6" s="591"/>
      <c r="AY6" s="591"/>
      <c r="AZ6" s="591"/>
      <c r="BA6" s="591"/>
      <c r="BB6" s="591"/>
      <c r="BC6" s="591"/>
      <c r="BD6" s="591"/>
      <c r="BE6" s="591"/>
      <c r="BF6" s="592"/>
      <c r="BG6" s="593">
        <v>1280190</v>
      </c>
      <c r="BH6" s="594"/>
      <c r="BI6" s="594"/>
      <c r="BJ6" s="594"/>
      <c r="BK6" s="594"/>
      <c r="BL6" s="594"/>
      <c r="BM6" s="594"/>
      <c r="BN6" s="595"/>
      <c r="BO6" s="596">
        <v>99.3</v>
      </c>
      <c r="BP6" s="596"/>
      <c r="BQ6" s="596"/>
      <c r="BR6" s="596"/>
      <c r="BS6" s="597" t="s">
        <v>208</v>
      </c>
      <c r="BT6" s="597"/>
      <c r="BU6" s="597"/>
      <c r="BV6" s="597"/>
      <c r="BW6" s="597"/>
      <c r="BX6" s="597"/>
      <c r="BY6" s="597"/>
      <c r="BZ6" s="597"/>
      <c r="CA6" s="597"/>
      <c r="CB6" s="601"/>
      <c r="CD6" s="604" t="s">
        <v>214</v>
      </c>
      <c r="CE6" s="605"/>
      <c r="CF6" s="605"/>
      <c r="CG6" s="605"/>
      <c r="CH6" s="605"/>
      <c r="CI6" s="605"/>
      <c r="CJ6" s="605"/>
      <c r="CK6" s="605"/>
      <c r="CL6" s="605"/>
      <c r="CM6" s="605"/>
      <c r="CN6" s="605"/>
      <c r="CO6" s="605"/>
      <c r="CP6" s="605"/>
      <c r="CQ6" s="606"/>
      <c r="CR6" s="593">
        <v>114903</v>
      </c>
      <c r="CS6" s="594"/>
      <c r="CT6" s="594"/>
      <c r="CU6" s="594"/>
      <c r="CV6" s="594"/>
      <c r="CW6" s="594"/>
      <c r="CX6" s="594"/>
      <c r="CY6" s="595"/>
      <c r="CZ6" s="596">
        <v>1.1000000000000001</v>
      </c>
      <c r="DA6" s="596"/>
      <c r="DB6" s="596"/>
      <c r="DC6" s="596"/>
      <c r="DD6" s="602" t="s">
        <v>208</v>
      </c>
      <c r="DE6" s="594"/>
      <c r="DF6" s="594"/>
      <c r="DG6" s="594"/>
      <c r="DH6" s="594"/>
      <c r="DI6" s="594"/>
      <c r="DJ6" s="594"/>
      <c r="DK6" s="594"/>
      <c r="DL6" s="594"/>
      <c r="DM6" s="594"/>
      <c r="DN6" s="594"/>
      <c r="DO6" s="594"/>
      <c r="DP6" s="595"/>
      <c r="DQ6" s="602">
        <v>114903</v>
      </c>
      <c r="DR6" s="594"/>
      <c r="DS6" s="594"/>
      <c r="DT6" s="594"/>
      <c r="DU6" s="594"/>
      <c r="DV6" s="594"/>
      <c r="DW6" s="594"/>
      <c r="DX6" s="594"/>
      <c r="DY6" s="594"/>
      <c r="DZ6" s="594"/>
      <c r="EA6" s="594"/>
      <c r="EB6" s="594"/>
      <c r="EC6" s="603"/>
    </row>
    <row r="7" spans="2:143" ht="11.25" customHeight="1" x14ac:dyDescent="0.15">
      <c r="B7" s="590" t="s">
        <v>215</v>
      </c>
      <c r="C7" s="591"/>
      <c r="D7" s="591"/>
      <c r="E7" s="591"/>
      <c r="F7" s="591"/>
      <c r="G7" s="591"/>
      <c r="H7" s="591"/>
      <c r="I7" s="591"/>
      <c r="J7" s="591"/>
      <c r="K7" s="591"/>
      <c r="L7" s="591"/>
      <c r="M7" s="591"/>
      <c r="N7" s="591"/>
      <c r="O7" s="591"/>
      <c r="P7" s="591"/>
      <c r="Q7" s="592"/>
      <c r="R7" s="593">
        <v>1610</v>
      </c>
      <c r="S7" s="594"/>
      <c r="T7" s="594"/>
      <c r="U7" s="594"/>
      <c r="V7" s="594"/>
      <c r="W7" s="594"/>
      <c r="X7" s="594"/>
      <c r="Y7" s="595"/>
      <c r="Z7" s="596">
        <v>0</v>
      </c>
      <c r="AA7" s="596"/>
      <c r="AB7" s="596"/>
      <c r="AC7" s="596"/>
      <c r="AD7" s="597">
        <v>1610</v>
      </c>
      <c r="AE7" s="597"/>
      <c r="AF7" s="597"/>
      <c r="AG7" s="597"/>
      <c r="AH7" s="597"/>
      <c r="AI7" s="597"/>
      <c r="AJ7" s="597"/>
      <c r="AK7" s="597"/>
      <c r="AL7" s="598">
        <v>0</v>
      </c>
      <c r="AM7" s="599"/>
      <c r="AN7" s="599"/>
      <c r="AO7" s="600"/>
      <c r="AP7" s="590" t="s">
        <v>216</v>
      </c>
      <c r="AQ7" s="591"/>
      <c r="AR7" s="591"/>
      <c r="AS7" s="591"/>
      <c r="AT7" s="591"/>
      <c r="AU7" s="591"/>
      <c r="AV7" s="591"/>
      <c r="AW7" s="591"/>
      <c r="AX7" s="591"/>
      <c r="AY7" s="591"/>
      <c r="AZ7" s="591"/>
      <c r="BA7" s="591"/>
      <c r="BB7" s="591"/>
      <c r="BC7" s="591"/>
      <c r="BD7" s="591"/>
      <c r="BE7" s="591"/>
      <c r="BF7" s="592"/>
      <c r="BG7" s="593">
        <v>449813</v>
      </c>
      <c r="BH7" s="594"/>
      <c r="BI7" s="594"/>
      <c r="BJ7" s="594"/>
      <c r="BK7" s="594"/>
      <c r="BL7" s="594"/>
      <c r="BM7" s="594"/>
      <c r="BN7" s="595"/>
      <c r="BO7" s="596">
        <v>34.9</v>
      </c>
      <c r="BP7" s="596"/>
      <c r="BQ7" s="596"/>
      <c r="BR7" s="596"/>
      <c r="BS7" s="597" t="s">
        <v>208</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1765054</v>
      </c>
      <c r="CS7" s="594"/>
      <c r="CT7" s="594"/>
      <c r="CU7" s="594"/>
      <c r="CV7" s="594"/>
      <c r="CW7" s="594"/>
      <c r="CX7" s="594"/>
      <c r="CY7" s="595"/>
      <c r="CZ7" s="596">
        <v>17.399999999999999</v>
      </c>
      <c r="DA7" s="596"/>
      <c r="DB7" s="596"/>
      <c r="DC7" s="596"/>
      <c r="DD7" s="602">
        <v>109063</v>
      </c>
      <c r="DE7" s="594"/>
      <c r="DF7" s="594"/>
      <c r="DG7" s="594"/>
      <c r="DH7" s="594"/>
      <c r="DI7" s="594"/>
      <c r="DJ7" s="594"/>
      <c r="DK7" s="594"/>
      <c r="DL7" s="594"/>
      <c r="DM7" s="594"/>
      <c r="DN7" s="594"/>
      <c r="DO7" s="594"/>
      <c r="DP7" s="595"/>
      <c r="DQ7" s="602">
        <v>1404422</v>
      </c>
      <c r="DR7" s="594"/>
      <c r="DS7" s="594"/>
      <c r="DT7" s="594"/>
      <c r="DU7" s="594"/>
      <c r="DV7" s="594"/>
      <c r="DW7" s="594"/>
      <c r="DX7" s="594"/>
      <c r="DY7" s="594"/>
      <c r="DZ7" s="594"/>
      <c r="EA7" s="594"/>
      <c r="EB7" s="594"/>
      <c r="EC7" s="603"/>
    </row>
    <row r="8" spans="2:143" ht="11.25" customHeight="1" x14ac:dyDescent="0.15">
      <c r="B8" s="590" t="s">
        <v>218</v>
      </c>
      <c r="C8" s="591"/>
      <c r="D8" s="591"/>
      <c r="E8" s="591"/>
      <c r="F8" s="591"/>
      <c r="G8" s="591"/>
      <c r="H8" s="591"/>
      <c r="I8" s="591"/>
      <c r="J8" s="591"/>
      <c r="K8" s="591"/>
      <c r="L8" s="591"/>
      <c r="M8" s="591"/>
      <c r="N8" s="591"/>
      <c r="O8" s="591"/>
      <c r="P8" s="591"/>
      <c r="Q8" s="592"/>
      <c r="R8" s="593">
        <v>3197</v>
      </c>
      <c r="S8" s="594"/>
      <c r="T8" s="594"/>
      <c r="U8" s="594"/>
      <c r="V8" s="594"/>
      <c r="W8" s="594"/>
      <c r="X8" s="594"/>
      <c r="Y8" s="595"/>
      <c r="Z8" s="596">
        <v>0</v>
      </c>
      <c r="AA8" s="596"/>
      <c r="AB8" s="596"/>
      <c r="AC8" s="596"/>
      <c r="AD8" s="597">
        <v>3197</v>
      </c>
      <c r="AE8" s="597"/>
      <c r="AF8" s="597"/>
      <c r="AG8" s="597"/>
      <c r="AH8" s="597"/>
      <c r="AI8" s="597"/>
      <c r="AJ8" s="597"/>
      <c r="AK8" s="597"/>
      <c r="AL8" s="598">
        <v>0.1</v>
      </c>
      <c r="AM8" s="599"/>
      <c r="AN8" s="599"/>
      <c r="AO8" s="600"/>
      <c r="AP8" s="590" t="s">
        <v>219</v>
      </c>
      <c r="AQ8" s="591"/>
      <c r="AR8" s="591"/>
      <c r="AS8" s="591"/>
      <c r="AT8" s="591"/>
      <c r="AU8" s="591"/>
      <c r="AV8" s="591"/>
      <c r="AW8" s="591"/>
      <c r="AX8" s="591"/>
      <c r="AY8" s="591"/>
      <c r="AZ8" s="591"/>
      <c r="BA8" s="591"/>
      <c r="BB8" s="591"/>
      <c r="BC8" s="591"/>
      <c r="BD8" s="591"/>
      <c r="BE8" s="591"/>
      <c r="BF8" s="592"/>
      <c r="BG8" s="593">
        <v>18234</v>
      </c>
      <c r="BH8" s="594"/>
      <c r="BI8" s="594"/>
      <c r="BJ8" s="594"/>
      <c r="BK8" s="594"/>
      <c r="BL8" s="594"/>
      <c r="BM8" s="594"/>
      <c r="BN8" s="595"/>
      <c r="BO8" s="596">
        <v>1.4</v>
      </c>
      <c r="BP8" s="596"/>
      <c r="BQ8" s="596"/>
      <c r="BR8" s="596"/>
      <c r="BS8" s="602" t="s">
        <v>109</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2698981</v>
      </c>
      <c r="CS8" s="594"/>
      <c r="CT8" s="594"/>
      <c r="CU8" s="594"/>
      <c r="CV8" s="594"/>
      <c r="CW8" s="594"/>
      <c r="CX8" s="594"/>
      <c r="CY8" s="595"/>
      <c r="CZ8" s="596">
        <v>26.6</v>
      </c>
      <c r="DA8" s="596"/>
      <c r="DB8" s="596"/>
      <c r="DC8" s="596"/>
      <c r="DD8" s="602">
        <v>9159</v>
      </c>
      <c r="DE8" s="594"/>
      <c r="DF8" s="594"/>
      <c r="DG8" s="594"/>
      <c r="DH8" s="594"/>
      <c r="DI8" s="594"/>
      <c r="DJ8" s="594"/>
      <c r="DK8" s="594"/>
      <c r="DL8" s="594"/>
      <c r="DM8" s="594"/>
      <c r="DN8" s="594"/>
      <c r="DO8" s="594"/>
      <c r="DP8" s="595"/>
      <c r="DQ8" s="602">
        <v>1167069</v>
      </c>
      <c r="DR8" s="594"/>
      <c r="DS8" s="594"/>
      <c r="DT8" s="594"/>
      <c r="DU8" s="594"/>
      <c r="DV8" s="594"/>
      <c r="DW8" s="594"/>
      <c r="DX8" s="594"/>
      <c r="DY8" s="594"/>
      <c r="DZ8" s="594"/>
      <c r="EA8" s="594"/>
      <c r="EB8" s="594"/>
      <c r="EC8" s="603"/>
    </row>
    <row r="9" spans="2:143" ht="11.25" customHeight="1" x14ac:dyDescent="0.15">
      <c r="B9" s="590" t="s">
        <v>221</v>
      </c>
      <c r="C9" s="591"/>
      <c r="D9" s="591"/>
      <c r="E9" s="591"/>
      <c r="F9" s="591"/>
      <c r="G9" s="591"/>
      <c r="H9" s="591"/>
      <c r="I9" s="591"/>
      <c r="J9" s="591"/>
      <c r="K9" s="591"/>
      <c r="L9" s="591"/>
      <c r="M9" s="591"/>
      <c r="N9" s="591"/>
      <c r="O9" s="591"/>
      <c r="P9" s="591"/>
      <c r="Q9" s="592"/>
      <c r="R9" s="593">
        <v>3244</v>
      </c>
      <c r="S9" s="594"/>
      <c r="T9" s="594"/>
      <c r="U9" s="594"/>
      <c r="V9" s="594"/>
      <c r="W9" s="594"/>
      <c r="X9" s="594"/>
      <c r="Y9" s="595"/>
      <c r="Z9" s="596">
        <v>0</v>
      </c>
      <c r="AA9" s="596"/>
      <c r="AB9" s="596"/>
      <c r="AC9" s="596"/>
      <c r="AD9" s="597">
        <v>3244</v>
      </c>
      <c r="AE9" s="597"/>
      <c r="AF9" s="597"/>
      <c r="AG9" s="597"/>
      <c r="AH9" s="597"/>
      <c r="AI9" s="597"/>
      <c r="AJ9" s="597"/>
      <c r="AK9" s="597"/>
      <c r="AL9" s="598">
        <v>0.1</v>
      </c>
      <c r="AM9" s="599"/>
      <c r="AN9" s="599"/>
      <c r="AO9" s="600"/>
      <c r="AP9" s="590" t="s">
        <v>222</v>
      </c>
      <c r="AQ9" s="591"/>
      <c r="AR9" s="591"/>
      <c r="AS9" s="591"/>
      <c r="AT9" s="591"/>
      <c r="AU9" s="591"/>
      <c r="AV9" s="591"/>
      <c r="AW9" s="591"/>
      <c r="AX9" s="591"/>
      <c r="AY9" s="591"/>
      <c r="AZ9" s="591"/>
      <c r="BA9" s="591"/>
      <c r="BB9" s="591"/>
      <c r="BC9" s="591"/>
      <c r="BD9" s="591"/>
      <c r="BE9" s="591"/>
      <c r="BF9" s="592"/>
      <c r="BG9" s="593">
        <v>356216</v>
      </c>
      <c r="BH9" s="594"/>
      <c r="BI9" s="594"/>
      <c r="BJ9" s="594"/>
      <c r="BK9" s="594"/>
      <c r="BL9" s="594"/>
      <c r="BM9" s="594"/>
      <c r="BN9" s="595"/>
      <c r="BO9" s="596">
        <v>27.6</v>
      </c>
      <c r="BP9" s="596"/>
      <c r="BQ9" s="596"/>
      <c r="BR9" s="596"/>
      <c r="BS9" s="602" t="s">
        <v>109</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1245846</v>
      </c>
      <c r="CS9" s="594"/>
      <c r="CT9" s="594"/>
      <c r="CU9" s="594"/>
      <c r="CV9" s="594"/>
      <c r="CW9" s="594"/>
      <c r="CX9" s="594"/>
      <c r="CY9" s="595"/>
      <c r="CZ9" s="596">
        <v>12.3</v>
      </c>
      <c r="DA9" s="596"/>
      <c r="DB9" s="596"/>
      <c r="DC9" s="596"/>
      <c r="DD9" s="602">
        <v>104102</v>
      </c>
      <c r="DE9" s="594"/>
      <c r="DF9" s="594"/>
      <c r="DG9" s="594"/>
      <c r="DH9" s="594"/>
      <c r="DI9" s="594"/>
      <c r="DJ9" s="594"/>
      <c r="DK9" s="594"/>
      <c r="DL9" s="594"/>
      <c r="DM9" s="594"/>
      <c r="DN9" s="594"/>
      <c r="DO9" s="594"/>
      <c r="DP9" s="595"/>
      <c r="DQ9" s="602">
        <v>948466</v>
      </c>
      <c r="DR9" s="594"/>
      <c r="DS9" s="594"/>
      <c r="DT9" s="594"/>
      <c r="DU9" s="594"/>
      <c r="DV9" s="594"/>
      <c r="DW9" s="594"/>
      <c r="DX9" s="594"/>
      <c r="DY9" s="594"/>
      <c r="DZ9" s="594"/>
      <c r="EA9" s="594"/>
      <c r="EB9" s="594"/>
      <c r="EC9" s="603"/>
    </row>
    <row r="10" spans="2:143" ht="11.25" customHeight="1" x14ac:dyDescent="0.15">
      <c r="B10" s="590" t="s">
        <v>224</v>
      </c>
      <c r="C10" s="591"/>
      <c r="D10" s="591"/>
      <c r="E10" s="591"/>
      <c r="F10" s="591"/>
      <c r="G10" s="591"/>
      <c r="H10" s="591"/>
      <c r="I10" s="591"/>
      <c r="J10" s="591"/>
      <c r="K10" s="591"/>
      <c r="L10" s="591"/>
      <c r="M10" s="591"/>
      <c r="N10" s="591"/>
      <c r="O10" s="591"/>
      <c r="P10" s="591"/>
      <c r="Q10" s="592"/>
      <c r="R10" s="593">
        <v>257075</v>
      </c>
      <c r="S10" s="594"/>
      <c r="T10" s="594"/>
      <c r="U10" s="594"/>
      <c r="V10" s="594"/>
      <c r="W10" s="594"/>
      <c r="X10" s="594"/>
      <c r="Y10" s="595"/>
      <c r="Z10" s="596">
        <v>2.4</v>
      </c>
      <c r="AA10" s="596"/>
      <c r="AB10" s="596"/>
      <c r="AC10" s="596"/>
      <c r="AD10" s="597">
        <v>257075</v>
      </c>
      <c r="AE10" s="597"/>
      <c r="AF10" s="597"/>
      <c r="AG10" s="597"/>
      <c r="AH10" s="597"/>
      <c r="AI10" s="597"/>
      <c r="AJ10" s="597"/>
      <c r="AK10" s="597"/>
      <c r="AL10" s="598">
        <v>4.3</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34339</v>
      </c>
      <c r="BH10" s="594"/>
      <c r="BI10" s="594"/>
      <c r="BJ10" s="594"/>
      <c r="BK10" s="594"/>
      <c r="BL10" s="594"/>
      <c r="BM10" s="594"/>
      <c r="BN10" s="595"/>
      <c r="BO10" s="596">
        <v>2.7</v>
      </c>
      <c r="BP10" s="596"/>
      <c r="BQ10" s="596"/>
      <c r="BR10" s="596"/>
      <c r="BS10" s="602" t="s">
        <v>109</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21</v>
      </c>
      <c r="CS10" s="594"/>
      <c r="CT10" s="594"/>
      <c r="CU10" s="594"/>
      <c r="CV10" s="594"/>
      <c r="CW10" s="594"/>
      <c r="CX10" s="594"/>
      <c r="CY10" s="595"/>
      <c r="CZ10" s="596">
        <v>0</v>
      </c>
      <c r="DA10" s="596"/>
      <c r="DB10" s="596"/>
      <c r="DC10" s="596"/>
      <c r="DD10" s="602" t="s">
        <v>109</v>
      </c>
      <c r="DE10" s="594"/>
      <c r="DF10" s="594"/>
      <c r="DG10" s="594"/>
      <c r="DH10" s="594"/>
      <c r="DI10" s="594"/>
      <c r="DJ10" s="594"/>
      <c r="DK10" s="594"/>
      <c r="DL10" s="594"/>
      <c r="DM10" s="594"/>
      <c r="DN10" s="594"/>
      <c r="DO10" s="594"/>
      <c r="DP10" s="595"/>
      <c r="DQ10" s="602">
        <v>21</v>
      </c>
      <c r="DR10" s="594"/>
      <c r="DS10" s="594"/>
      <c r="DT10" s="594"/>
      <c r="DU10" s="594"/>
      <c r="DV10" s="594"/>
      <c r="DW10" s="594"/>
      <c r="DX10" s="594"/>
      <c r="DY10" s="594"/>
      <c r="DZ10" s="594"/>
      <c r="EA10" s="594"/>
      <c r="EB10" s="594"/>
      <c r="EC10" s="603"/>
    </row>
    <row r="11" spans="2:143" ht="11.25" customHeight="1" x14ac:dyDescent="0.15">
      <c r="B11" s="590" t="s">
        <v>227</v>
      </c>
      <c r="C11" s="591"/>
      <c r="D11" s="591"/>
      <c r="E11" s="591"/>
      <c r="F11" s="591"/>
      <c r="G11" s="591"/>
      <c r="H11" s="591"/>
      <c r="I11" s="591"/>
      <c r="J11" s="591"/>
      <c r="K11" s="591"/>
      <c r="L11" s="591"/>
      <c r="M11" s="591"/>
      <c r="N11" s="591"/>
      <c r="O11" s="591"/>
      <c r="P11" s="591"/>
      <c r="Q11" s="592"/>
      <c r="R11" s="593" t="s">
        <v>109</v>
      </c>
      <c r="S11" s="594"/>
      <c r="T11" s="594"/>
      <c r="U11" s="594"/>
      <c r="V11" s="594"/>
      <c r="W11" s="594"/>
      <c r="X11" s="594"/>
      <c r="Y11" s="595"/>
      <c r="Z11" s="596" t="s">
        <v>109</v>
      </c>
      <c r="AA11" s="596"/>
      <c r="AB11" s="596"/>
      <c r="AC11" s="596"/>
      <c r="AD11" s="597" t="s">
        <v>109</v>
      </c>
      <c r="AE11" s="597"/>
      <c r="AF11" s="597"/>
      <c r="AG11" s="597"/>
      <c r="AH11" s="597"/>
      <c r="AI11" s="597"/>
      <c r="AJ11" s="597"/>
      <c r="AK11" s="597"/>
      <c r="AL11" s="598" t="s">
        <v>109</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41024</v>
      </c>
      <c r="BH11" s="594"/>
      <c r="BI11" s="594"/>
      <c r="BJ11" s="594"/>
      <c r="BK11" s="594"/>
      <c r="BL11" s="594"/>
      <c r="BM11" s="594"/>
      <c r="BN11" s="595"/>
      <c r="BO11" s="596">
        <v>3.2</v>
      </c>
      <c r="BP11" s="596"/>
      <c r="BQ11" s="596"/>
      <c r="BR11" s="596"/>
      <c r="BS11" s="602" t="s">
        <v>109</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691291</v>
      </c>
      <c r="CS11" s="594"/>
      <c r="CT11" s="594"/>
      <c r="CU11" s="594"/>
      <c r="CV11" s="594"/>
      <c r="CW11" s="594"/>
      <c r="CX11" s="594"/>
      <c r="CY11" s="595"/>
      <c r="CZ11" s="596">
        <v>6.8</v>
      </c>
      <c r="DA11" s="596"/>
      <c r="DB11" s="596"/>
      <c r="DC11" s="596"/>
      <c r="DD11" s="602">
        <v>215968</v>
      </c>
      <c r="DE11" s="594"/>
      <c r="DF11" s="594"/>
      <c r="DG11" s="594"/>
      <c r="DH11" s="594"/>
      <c r="DI11" s="594"/>
      <c r="DJ11" s="594"/>
      <c r="DK11" s="594"/>
      <c r="DL11" s="594"/>
      <c r="DM11" s="594"/>
      <c r="DN11" s="594"/>
      <c r="DO11" s="594"/>
      <c r="DP11" s="595"/>
      <c r="DQ11" s="602">
        <v>376307</v>
      </c>
      <c r="DR11" s="594"/>
      <c r="DS11" s="594"/>
      <c r="DT11" s="594"/>
      <c r="DU11" s="594"/>
      <c r="DV11" s="594"/>
      <c r="DW11" s="594"/>
      <c r="DX11" s="594"/>
      <c r="DY11" s="594"/>
      <c r="DZ11" s="594"/>
      <c r="EA11" s="594"/>
      <c r="EB11" s="594"/>
      <c r="EC11" s="603"/>
    </row>
    <row r="12" spans="2:143" ht="11.25" customHeight="1" x14ac:dyDescent="0.15">
      <c r="B12" s="590" t="s">
        <v>230</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690735</v>
      </c>
      <c r="BH12" s="594"/>
      <c r="BI12" s="594"/>
      <c r="BJ12" s="594"/>
      <c r="BK12" s="594"/>
      <c r="BL12" s="594"/>
      <c r="BM12" s="594"/>
      <c r="BN12" s="595"/>
      <c r="BO12" s="596">
        <v>53.6</v>
      </c>
      <c r="BP12" s="596"/>
      <c r="BQ12" s="596"/>
      <c r="BR12" s="596"/>
      <c r="BS12" s="602" t="s">
        <v>109</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209415</v>
      </c>
      <c r="CS12" s="594"/>
      <c r="CT12" s="594"/>
      <c r="CU12" s="594"/>
      <c r="CV12" s="594"/>
      <c r="CW12" s="594"/>
      <c r="CX12" s="594"/>
      <c r="CY12" s="595"/>
      <c r="CZ12" s="596">
        <v>2.1</v>
      </c>
      <c r="DA12" s="596"/>
      <c r="DB12" s="596"/>
      <c r="DC12" s="596"/>
      <c r="DD12" s="602" t="s">
        <v>109</v>
      </c>
      <c r="DE12" s="594"/>
      <c r="DF12" s="594"/>
      <c r="DG12" s="594"/>
      <c r="DH12" s="594"/>
      <c r="DI12" s="594"/>
      <c r="DJ12" s="594"/>
      <c r="DK12" s="594"/>
      <c r="DL12" s="594"/>
      <c r="DM12" s="594"/>
      <c r="DN12" s="594"/>
      <c r="DO12" s="594"/>
      <c r="DP12" s="595"/>
      <c r="DQ12" s="602">
        <v>110289</v>
      </c>
      <c r="DR12" s="594"/>
      <c r="DS12" s="594"/>
      <c r="DT12" s="594"/>
      <c r="DU12" s="594"/>
      <c r="DV12" s="594"/>
      <c r="DW12" s="594"/>
      <c r="DX12" s="594"/>
      <c r="DY12" s="594"/>
      <c r="DZ12" s="594"/>
      <c r="EA12" s="594"/>
      <c r="EB12" s="594"/>
      <c r="EC12" s="603"/>
    </row>
    <row r="13" spans="2:143" ht="11.25" customHeight="1" x14ac:dyDescent="0.15">
      <c r="B13" s="590" t="s">
        <v>233</v>
      </c>
      <c r="C13" s="591"/>
      <c r="D13" s="591"/>
      <c r="E13" s="591"/>
      <c r="F13" s="591"/>
      <c r="G13" s="591"/>
      <c r="H13" s="591"/>
      <c r="I13" s="591"/>
      <c r="J13" s="591"/>
      <c r="K13" s="591"/>
      <c r="L13" s="591"/>
      <c r="M13" s="591"/>
      <c r="N13" s="591"/>
      <c r="O13" s="591"/>
      <c r="P13" s="591"/>
      <c r="Q13" s="592"/>
      <c r="R13" s="593">
        <v>7285</v>
      </c>
      <c r="S13" s="594"/>
      <c r="T13" s="594"/>
      <c r="U13" s="594"/>
      <c r="V13" s="594"/>
      <c r="W13" s="594"/>
      <c r="X13" s="594"/>
      <c r="Y13" s="595"/>
      <c r="Z13" s="596">
        <v>0.1</v>
      </c>
      <c r="AA13" s="596"/>
      <c r="AB13" s="596"/>
      <c r="AC13" s="596"/>
      <c r="AD13" s="597">
        <v>7285</v>
      </c>
      <c r="AE13" s="597"/>
      <c r="AF13" s="597"/>
      <c r="AG13" s="597"/>
      <c r="AH13" s="597"/>
      <c r="AI13" s="597"/>
      <c r="AJ13" s="597"/>
      <c r="AK13" s="597"/>
      <c r="AL13" s="598">
        <v>0.1</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635411</v>
      </c>
      <c r="BH13" s="594"/>
      <c r="BI13" s="594"/>
      <c r="BJ13" s="594"/>
      <c r="BK13" s="594"/>
      <c r="BL13" s="594"/>
      <c r="BM13" s="594"/>
      <c r="BN13" s="595"/>
      <c r="BO13" s="596">
        <v>49.3</v>
      </c>
      <c r="BP13" s="596"/>
      <c r="BQ13" s="596"/>
      <c r="BR13" s="596"/>
      <c r="BS13" s="602" t="s">
        <v>109</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286500</v>
      </c>
      <c r="CS13" s="594"/>
      <c r="CT13" s="594"/>
      <c r="CU13" s="594"/>
      <c r="CV13" s="594"/>
      <c r="CW13" s="594"/>
      <c r="CX13" s="594"/>
      <c r="CY13" s="595"/>
      <c r="CZ13" s="596">
        <v>2.8</v>
      </c>
      <c r="DA13" s="596"/>
      <c r="DB13" s="596"/>
      <c r="DC13" s="596"/>
      <c r="DD13" s="602">
        <v>151583</v>
      </c>
      <c r="DE13" s="594"/>
      <c r="DF13" s="594"/>
      <c r="DG13" s="594"/>
      <c r="DH13" s="594"/>
      <c r="DI13" s="594"/>
      <c r="DJ13" s="594"/>
      <c r="DK13" s="594"/>
      <c r="DL13" s="594"/>
      <c r="DM13" s="594"/>
      <c r="DN13" s="594"/>
      <c r="DO13" s="594"/>
      <c r="DP13" s="595"/>
      <c r="DQ13" s="602">
        <v>120562</v>
      </c>
      <c r="DR13" s="594"/>
      <c r="DS13" s="594"/>
      <c r="DT13" s="594"/>
      <c r="DU13" s="594"/>
      <c r="DV13" s="594"/>
      <c r="DW13" s="594"/>
      <c r="DX13" s="594"/>
      <c r="DY13" s="594"/>
      <c r="DZ13" s="594"/>
      <c r="EA13" s="594"/>
      <c r="EB13" s="594"/>
      <c r="EC13" s="603"/>
    </row>
    <row r="14" spans="2:143" ht="11.25" customHeight="1" x14ac:dyDescent="0.15">
      <c r="B14" s="590" t="s">
        <v>236</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38727</v>
      </c>
      <c r="BH14" s="594"/>
      <c r="BI14" s="594"/>
      <c r="BJ14" s="594"/>
      <c r="BK14" s="594"/>
      <c r="BL14" s="594"/>
      <c r="BM14" s="594"/>
      <c r="BN14" s="595"/>
      <c r="BO14" s="596">
        <v>3</v>
      </c>
      <c r="BP14" s="596"/>
      <c r="BQ14" s="596"/>
      <c r="BR14" s="596"/>
      <c r="BS14" s="602" t="s">
        <v>109</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499319</v>
      </c>
      <c r="CS14" s="594"/>
      <c r="CT14" s="594"/>
      <c r="CU14" s="594"/>
      <c r="CV14" s="594"/>
      <c r="CW14" s="594"/>
      <c r="CX14" s="594"/>
      <c r="CY14" s="595"/>
      <c r="CZ14" s="596">
        <v>4.9000000000000004</v>
      </c>
      <c r="DA14" s="596"/>
      <c r="DB14" s="596"/>
      <c r="DC14" s="596"/>
      <c r="DD14" s="602">
        <v>142518</v>
      </c>
      <c r="DE14" s="594"/>
      <c r="DF14" s="594"/>
      <c r="DG14" s="594"/>
      <c r="DH14" s="594"/>
      <c r="DI14" s="594"/>
      <c r="DJ14" s="594"/>
      <c r="DK14" s="594"/>
      <c r="DL14" s="594"/>
      <c r="DM14" s="594"/>
      <c r="DN14" s="594"/>
      <c r="DO14" s="594"/>
      <c r="DP14" s="595"/>
      <c r="DQ14" s="602">
        <v>357753</v>
      </c>
      <c r="DR14" s="594"/>
      <c r="DS14" s="594"/>
      <c r="DT14" s="594"/>
      <c r="DU14" s="594"/>
      <c r="DV14" s="594"/>
      <c r="DW14" s="594"/>
      <c r="DX14" s="594"/>
      <c r="DY14" s="594"/>
      <c r="DZ14" s="594"/>
      <c r="EA14" s="594"/>
      <c r="EB14" s="594"/>
      <c r="EC14" s="603"/>
    </row>
    <row r="15" spans="2:143" ht="11.25" customHeight="1" x14ac:dyDescent="0.15">
      <c r="B15" s="590" t="s">
        <v>239</v>
      </c>
      <c r="C15" s="591"/>
      <c r="D15" s="591"/>
      <c r="E15" s="591"/>
      <c r="F15" s="591"/>
      <c r="G15" s="591"/>
      <c r="H15" s="591"/>
      <c r="I15" s="591"/>
      <c r="J15" s="591"/>
      <c r="K15" s="591"/>
      <c r="L15" s="591"/>
      <c r="M15" s="591"/>
      <c r="N15" s="591"/>
      <c r="O15" s="591"/>
      <c r="P15" s="591"/>
      <c r="Q15" s="592"/>
      <c r="R15" s="593">
        <v>2103</v>
      </c>
      <c r="S15" s="594"/>
      <c r="T15" s="594"/>
      <c r="U15" s="594"/>
      <c r="V15" s="594"/>
      <c r="W15" s="594"/>
      <c r="X15" s="594"/>
      <c r="Y15" s="595"/>
      <c r="Z15" s="596">
        <v>0</v>
      </c>
      <c r="AA15" s="596"/>
      <c r="AB15" s="596"/>
      <c r="AC15" s="596"/>
      <c r="AD15" s="597">
        <v>2103</v>
      </c>
      <c r="AE15" s="597"/>
      <c r="AF15" s="597"/>
      <c r="AG15" s="597"/>
      <c r="AH15" s="597"/>
      <c r="AI15" s="597"/>
      <c r="AJ15" s="597"/>
      <c r="AK15" s="597"/>
      <c r="AL15" s="598">
        <v>0</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100915</v>
      </c>
      <c r="BH15" s="594"/>
      <c r="BI15" s="594"/>
      <c r="BJ15" s="594"/>
      <c r="BK15" s="594"/>
      <c r="BL15" s="594"/>
      <c r="BM15" s="594"/>
      <c r="BN15" s="595"/>
      <c r="BO15" s="596">
        <v>7.8</v>
      </c>
      <c r="BP15" s="596"/>
      <c r="BQ15" s="596"/>
      <c r="BR15" s="596"/>
      <c r="BS15" s="602" t="s">
        <v>109</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863097</v>
      </c>
      <c r="CS15" s="594"/>
      <c r="CT15" s="594"/>
      <c r="CU15" s="594"/>
      <c r="CV15" s="594"/>
      <c r="CW15" s="594"/>
      <c r="CX15" s="594"/>
      <c r="CY15" s="595"/>
      <c r="CZ15" s="596">
        <v>8.5</v>
      </c>
      <c r="DA15" s="596"/>
      <c r="DB15" s="596"/>
      <c r="DC15" s="596"/>
      <c r="DD15" s="602">
        <v>172462</v>
      </c>
      <c r="DE15" s="594"/>
      <c r="DF15" s="594"/>
      <c r="DG15" s="594"/>
      <c r="DH15" s="594"/>
      <c r="DI15" s="594"/>
      <c r="DJ15" s="594"/>
      <c r="DK15" s="594"/>
      <c r="DL15" s="594"/>
      <c r="DM15" s="594"/>
      <c r="DN15" s="594"/>
      <c r="DO15" s="594"/>
      <c r="DP15" s="595"/>
      <c r="DQ15" s="602">
        <v>597456</v>
      </c>
      <c r="DR15" s="594"/>
      <c r="DS15" s="594"/>
      <c r="DT15" s="594"/>
      <c r="DU15" s="594"/>
      <c r="DV15" s="594"/>
      <c r="DW15" s="594"/>
      <c r="DX15" s="594"/>
      <c r="DY15" s="594"/>
      <c r="DZ15" s="594"/>
      <c r="EA15" s="594"/>
      <c r="EB15" s="594"/>
      <c r="EC15" s="603"/>
    </row>
    <row r="16" spans="2:143" ht="11.25" customHeight="1" x14ac:dyDescent="0.15">
      <c r="B16" s="590" t="s">
        <v>242</v>
      </c>
      <c r="C16" s="591"/>
      <c r="D16" s="591"/>
      <c r="E16" s="591"/>
      <c r="F16" s="591"/>
      <c r="G16" s="591"/>
      <c r="H16" s="591"/>
      <c r="I16" s="591"/>
      <c r="J16" s="591"/>
      <c r="K16" s="591"/>
      <c r="L16" s="591"/>
      <c r="M16" s="591"/>
      <c r="N16" s="591"/>
      <c r="O16" s="591"/>
      <c r="P16" s="591"/>
      <c r="Q16" s="592"/>
      <c r="R16" s="593">
        <v>4797047</v>
      </c>
      <c r="S16" s="594"/>
      <c r="T16" s="594"/>
      <c r="U16" s="594"/>
      <c r="V16" s="594"/>
      <c r="W16" s="594"/>
      <c r="X16" s="594"/>
      <c r="Y16" s="595"/>
      <c r="Z16" s="596">
        <v>44.9</v>
      </c>
      <c r="AA16" s="596"/>
      <c r="AB16" s="596"/>
      <c r="AC16" s="596"/>
      <c r="AD16" s="597">
        <v>4165443</v>
      </c>
      <c r="AE16" s="597"/>
      <c r="AF16" s="597"/>
      <c r="AG16" s="597"/>
      <c r="AH16" s="597"/>
      <c r="AI16" s="597"/>
      <c r="AJ16" s="597"/>
      <c r="AK16" s="597"/>
      <c r="AL16" s="598">
        <v>70.400000000000006</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132261</v>
      </c>
      <c r="CS16" s="594"/>
      <c r="CT16" s="594"/>
      <c r="CU16" s="594"/>
      <c r="CV16" s="594"/>
      <c r="CW16" s="594"/>
      <c r="CX16" s="594"/>
      <c r="CY16" s="595"/>
      <c r="CZ16" s="596">
        <v>1.3</v>
      </c>
      <c r="DA16" s="596"/>
      <c r="DB16" s="596"/>
      <c r="DC16" s="596"/>
      <c r="DD16" s="602" t="s">
        <v>109</v>
      </c>
      <c r="DE16" s="594"/>
      <c r="DF16" s="594"/>
      <c r="DG16" s="594"/>
      <c r="DH16" s="594"/>
      <c r="DI16" s="594"/>
      <c r="DJ16" s="594"/>
      <c r="DK16" s="594"/>
      <c r="DL16" s="594"/>
      <c r="DM16" s="594"/>
      <c r="DN16" s="594"/>
      <c r="DO16" s="594"/>
      <c r="DP16" s="595"/>
      <c r="DQ16" s="602">
        <v>73511</v>
      </c>
      <c r="DR16" s="594"/>
      <c r="DS16" s="594"/>
      <c r="DT16" s="594"/>
      <c r="DU16" s="594"/>
      <c r="DV16" s="594"/>
      <c r="DW16" s="594"/>
      <c r="DX16" s="594"/>
      <c r="DY16" s="594"/>
      <c r="DZ16" s="594"/>
      <c r="EA16" s="594"/>
      <c r="EB16" s="594"/>
      <c r="EC16" s="603"/>
    </row>
    <row r="17" spans="2:133" ht="11.25" customHeight="1" x14ac:dyDescent="0.15">
      <c r="B17" s="590" t="s">
        <v>245</v>
      </c>
      <c r="C17" s="591"/>
      <c r="D17" s="591"/>
      <c r="E17" s="591"/>
      <c r="F17" s="591"/>
      <c r="G17" s="591"/>
      <c r="H17" s="591"/>
      <c r="I17" s="591"/>
      <c r="J17" s="591"/>
      <c r="K17" s="591"/>
      <c r="L17" s="591"/>
      <c r="M17" s="591"/>
      <c r="N17" s="591"/>
      <c r="O17" s="591"/>
      <c r="P17" s="591"/>
      <c r="Q17" s="592"/>
      <c r="R17" s="593">
        <v>4165443</v>
      </c>
      <c r="S17" s="594"/>
      <c r="T17" s="594"/>
      <c r="U17" s="594"/>
      <c r="V17" s="594"/>
      <c r="W17" s="594"/>
      <c r="X17" s="594"/>
      <c r="Y17" s="595"/>
      <c r="Z17" s="596">
        <v>39</v>
      </c>
      <c r="AA17" s="596"/>
      <c r="AB17" s="596"/>
      <c r="AC17" s="596"/>
      <c r="AD17" s="597">
        <v>4165443</v>
      </c>
      <c r="AE17" s="597"/>
      <c r="AF17" s="597"/>
      <c r="AG17" s="597"/>
      <c r="AH17" s="597"/>
      <c r="AI17" s="597"/>
      <c r="AJ17" s="597"/>
      <c r="AK17" s="597"/>
      <c r="AL17" s="598">
        <v>70.400000000000006</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1635228</v>
      </c>
      <c r="CS17" s="594"/>
      <c r="CT17" s="594"/>
      <c r="CU17" s="594"/>
      <c r="CV17" s="594"/>
      <c r="CW17" s="594"/>
      <c r="CX17" s="594"/>
      <c r="CY17" s="595"/>
      <c r="CZ17" s="596">
        <v>16.100000000000001</v>
      </c>
      <c r="DA17" s="596"/>
      <c r="DB17" s="596"/>
      <c r="DC17" s="596"/>
      <c r="DD17" s="602" t="s">
        <v>109</v>
      </c>
      <c r="DE17" s="594"/>
      <c r="DF17" s="594"/>
      <c r="DG17" s="594"/>
      <c r="DH17" s="594"/>
      <c r="DI17" s="594"/>
      <c r="DJ17" s="594"/>
      <c r="DK17" s="594"/>
      <c r="DL17" s="594"/>
      <c r="DM17" s="594"/>
      <c r="DN17" s="594"/>
      <c r="DO17" s="594"/>
      <c r="DP17" s="595"/>
      <c r="DQ17" s="602">
        <v>1570300</v>
      </c>
      <c r="DR17" s="594"/>
      <c r="DS17" s="594"/>
      <c r="DT17" s="594"/>
      <c r="DU17" s="594"/>
      <c r="DV17" s="594"/>
      <c r="DW17" s="594"/>
      <c r="DX17" s="594"/>
      <c r="DY17" s="594"/>
      <c r="DZ17" s="594"/>
      <c r="EA17" s="594"/>
      <c r="EB17" s="594"/>
      <c r="EC17" s="603"/>
    </row>
    <row r="18" spans="2:133" ht="11.25" customHeight="1" x14ac:dyDescent="0.15">
      <c r="B18" s="590" t="s">
        <v>248</v>
      </c>
      <c r="C18" s="591"/>
      <c r="D18" s="591"/>
      <c r="E18" s="591"/>
      <c r="F18" s="591"/>
      <c r="G18" s="591"/>
      <c r="H18" s="591"/>
      <c r="I18" s="591"/>
      <c r="J18" s="591"/>
      <c r="K18" s="591"/>
      <c r="L18" s="591"/>
      <c r="M18" s="591"/>
      <c r="N18" s="591"/>
      <c r="O18" s="591"/>
      <c r="P18" s="591"/>
      <c r="Q18" s="592"/>
      <c r="R18" s="593">
        <v>631604</v>
      </c>
      <c r="S18" s="594"/>
      <c r="T18" s="594"/>
      <c r="U18" s="594"/>
      <c r="V18" s="594"/>
      <c r="W18" s="594"/>
      <c r="X18" s="594"/>
      <c r="Y18" s="595"/>
      <c r="Z18" s="596">
        <v>5.9</v>
      </c>
      <c r="AA18" s="596"/>
      <c r="AB18" s="596"/>
      <c r="AC18" s="596"/>
      <c r="AD18" s="597" t="s">
        <v>109</v>
      </c>
      <c r="AE18" s="597"/>
      <c r="AF18" s="597"/>
      <c r="AG18" s="597"/>
      <c r="AH18" s="597"/>
      <c r="AI18" s="597"/>
      <c r="AJ18" s="597"/>
      <c r="AK18" s="597"/>
      <c r="AL18" s="598" t="s">
        <v>109</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v>10066</v>
      </c>
      <c r="CS18" s="594"/>
      <c r="CT18" s="594"/>
      <c r="CU18" s="594"/>
      <c r="CV18" s="594"/>
      <c r="CW18" s="594"/>
      <c r="CX18" s="594"/>
      <c r="CY18" s="595"/>
      <c r="CZ18" s="596">
        <v>0.1</v>
      </c>
      <c r="DA18" s="596"/>
      <c r="DB18" s="596"/>
      <c r="DC18" s="596"/>
      <c r="DD18" s="602" t="s">
        <v>109</v>
      </c>
      <c r="DE18" s="594"/>
      <c r="DF18" s="594"/>
      <c r="DG18" s="594"/>
      <c r="DH18" s="594"/>
      <c r="DI18" s="594"/>
      <c r="DJ18" s="594"/>
      <c r="DK18" s="594"/>
      <c r="DL18" s="594"/>
      <c r="DM18" s="594"/>
      <c r="DN18" s="594"/>
      <c r="DO18" s="594"/>
      <c r="DP18" s="595"/>
      <c r="DQ18" s="602">
        <v>10066</v>
      </c>
      <c r="DR18" s="594"/>
      <c r="DS18" s="594"/>
      <c r="DT18" s="594"/>
      <c r="DU18" s="594"/>
      <c r="DV18" s="594"/>
      <c r="DW18" s="594"/>
      <c r="DX18" s="594"/>
      <c r="DY18" s="594"/>
      <c r="DZ18" s="594"/>
      <c r="EA18" s="594"/>
      <c r="EB18" s="594"/>
      <c r="EC18" s="603"/>
    </row>
    <row r="19" spans="2:133" ht="11.25" customHeight="1" x14ac:dyDescent="0.15">
      <c r="B19" s="590" t="s">
        <v>251</v>
      </c>
      <c r="C19" s="591"/>
      <c r="D19" s="591"/>
      <c r="E19" s="591"/>
      <c r="F19" s="591"/>
      <c r="G19" s="591"/>
      <c r="H19" s="591"/>
      <c r="I19" s="591"/>
      <c r="J19" s="591"/>
      <c r="K19" s="591"/>
      <c r="L19" s="591"/>
      <c r="M19" s="591"/>
      <c r="N19" s="591"/>
      <c r="O19" s="591"/>
      <c r="P19" s="591"/>
      <c r="Q19" s="592"/>
      <c r="R19" s="593" t="s">
        <v>109</v>
      </c>
      <c r="S19" s="594"/>
      <c r="T19" s="594"/>
      <c r="U19" s="594"/>
      <c r="V19" s="594"/>
      <c r="W19" s="594"/>
      <c r="X19" s="594"/>
      <c r="Y19" s="595"/>
      <c r="Z19" s="596" t="s">
        <v>109</v>
      </c>
      <c r="AA19" s="596"/>
      <c r="AB19" s="596"/>
      <c r="AC19" s="596"/>
      <c r="AD19" s="597" t="s">
        <v>109</v>
      </c>
      <c r="AE19" s="597"/>
      <c r="AF19" s="597"/>
      <c r="AG19" s="597"/>
      <c r="AH19" s="597"/>
      <c r="AI19" s="597"/>
      <c r="AJ19" s="597"/>
      <c r="AK19" s="597"/>
      <c r="AL19" s="598" t="s">
        <v>109</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9482</v>
      </c>
      <c r="BH19" s="594"/>
      <c r="BI19" s="594"/>
      <c r="BJ19" s="594"/>
      <c r="BK19" s="594"/>
      <c r="BL19" s="594"/>
      <c r="BM19" s="594"/>
      <c r="BN19" s="595"/>
      <c r="BO19" s="596">
        <v>0.7</v>
      </c>
      <c r="BP19" s="596"/>
      <c r="BQ19" s="596"/>
      <c r="BR19" s="596"/>
      <c r="BS19" s="602" t="s">
        <v>109</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254</v>
      </c>
      <c r="C20" s="591"/>
      <c r="D20" s="591"/>
      <c r="E20" s="591"/>
      <c r="F20" s="591"/>
      <c r="G20" s="591"/>
      <c r="H20" s="591"/>
      <c r="I20" s="591"/>
      <c r="J20" s="591"/>
      <c r="K20" s="591"/>
      <c r="L20" s="591"/>
      <c r="M20" s="591"/>
      <c r="N20" s="591"/>
      <c r="O20" s="591"/>
      <c r="P20" s="591"/>
      <c r="Q20" s="592"/>
      <c r="R20" s="593">
        <v>6438590</v>
      </c>
      <c r="S20" s="594"/>
      <c r="T20" s="594"/>
      <c r="U20" s="594"/>
      <c r="V20" s="594"/>
      <c r="W20" s="594"/>
      <c r="X20" s="594"/>
      <c r="Y20" s="595"/>
      <c r="Z20" s="596">
        <v>60.3</v>
      </c>
      <c r="AA20" s="596"/>
      <c r="AB20" s="596"/>
      <c r="AC20" s="596"/>
      <c r="AD20" s="597">
        <v>5806986</v>
      </c>
      <c r="AE20" s="597"/>
      <c r="AF20" s="597"/>
      <c r="AG20" s="597"/>
      <c r="AH20" s="597"/>
      <c r="AI20" s="597"/>
      <c r="AJ20" s="597"/>
      <c r="AK20" s="597"/>
      <c r="AL20" s="598">
        <v>98.2</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9482</v>
      </c>
      <c r="BH20" s="594"/>
      <c r="BI20" s="594"/>
      <c r="BJ20" s="594"/>
      <c r="BK20" s="594"/>
      <c r="BL20" s="594"/>
      <c r="BM20" s="594"/>
      <c r="BN20" s="595"/>
      <c r="BO20" s="596">
        <v>0.7</v>
      </c>
      <c r="BP20" s="596"/>
      <c r="BQ20" s="596"/>
      <c r="BR20" s="596"/>
      <c r="BS20" s="602" t="s">
        <v>109</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10151982</v>
      </c>
      <c r="CS20" s="594"/>
      <c r="CT20" s="594"/>
      <c r="CU20" s="594"/>
      <c r="CV20" s="594"/>
      <c r="CW20" s="594"/>
      <c r="CX20" s="594"/>
      <c r="CY20" s="595"/>
      <c r="CZ20" s="596">
        <v>100</v>
      </c>
      <c r="DA20" s="596"/>
      <c r="DB20" s="596"/>
      <c r="DC20" s="596"/>
      <c r="DD20" s="602">
        <v>904855</v>
      </c>
      <c r="DE20" s="594"/>
      <c r="DF20" s="594"/>
      <c r="DG20" s="594"/>
      <c r="DH20" s="594"/>
      <c r="DI20" s="594"/>
      <c r="DJ20" s="594"/>
      <c r="DK20" s="594"/>
      <c r="DL20" s="594"/>
      <c r="DM20" s="594"/>
      <c r="DN20" s="594"/>
      <c r="DO20" s="594"/>
      <c r="DP20" s="595"/>
      <c r="DQ20" s="602">
        <v>6851125</v>
      </c>
      <c r="DR20" s="594"/>
      <c r="DS20" s="594"/>
      <c r="DT20" s="594"/>
      <c r="DU20" s="594"/>
      <c r="DV20" s="594"/>
      <c r="DW20" s="594"/>
      <c r="DX20" s="594"/>
      <c r="DY20" s="594"/>
      <c r="DZ20" s="594"/>
      <c r="EA20" s="594"/>
      <c r="EB20" s="594"/>
      <c r="EC20" s="603"/>
    </row>
    <row r="21" spans="2:133" ht="11.25" customHeight="1" x14ac:dyDescent="0.15">
      <c r="B21" s="590" t="s">
        <v>257</v>
      </c>
      <c r="C21" s="591"/>
      <c r="D21" s="591"/>
      <c r="E21" s="591"/>
      <c r="F21" s="591"/>
      <c r="G21" s="591"/>
      <c r="H21" s="591"/>
      <c r="I21" s="591"/>
      <c r="J21" s="591"/>
      <c r="K21" s="591"/>
      <c r="L21" s="591"/>
      <c r="M21" s="591"/>
      <c r="N21" s="591"/>
      <c r="O21" s="591"/>
      <c r="P21" s="591"/>
      <c r="Q21" s="592"/>
      <c r="R21" s="593">
        <v>1661</v>
      </c>
      <c r="S21" s="594"/>
      <c r="T21" s="594"/>
      <c r="U21" s="594"/>
      <c r="V21" s="594"/>
      <c r="W21" s="594"/>
      <c r="X21" s="594"/>
      <c r="Y21" s="595"/>
      <c r="Z21" s="596">
        <v>0</v>
      </c>
      <c r="AA21" s="596"/>
      <c r="AB21" s="596"/>
      <c r="AC21" s="596"/>
      <c r="AD21" s="597">
        <v>1661</v>
      </c>
      <c r="AE21" s="597"/>
      <c r="AF21" s="597"/>
      <c r="AG21" s="597"/>
      <c r="AH21" s="597"/>
      <c r="AI21" s="597"/>
      <c r="AJ21" s="597"/>
      <c r="AK21" s="597"/>
      <c r="AL21" s="598">
        <v>0</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v>9482</v>
      </c>
      <c r="BH21" s="594"/>
      <c r="BI21" s="594"/>
      <c r="BJ21" s="594"/>
      <c r="BK21" s="594"/>
      <c r="BL21" s="594"/>
      <c r="BM21" s="594"/>
      <c r="BN21" s="595"/>
      <c r="BO21" s="596">
        <v>0.7</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259</v>
      </c>
      <c r="C22" s="591"/>
      <c r="D22" s="591"/>
      <c r="E22" s="591"/>
      <c r="F22" s="591"/>
      <c r="G22" s="591"/>
      <c r="H22" s="591"/>
      <c r="I22" s="591"/>
      <c r="J22" s="591"/>
      <c r="K22" s="591"/>
      <c r="L22" s="591"/>
      <c r="M22" s="591"/>
      <c r="N22" s="591"/>
      <c r="O22" s="591"/>
      <c r="P22" s="591"/>
      <c r="Q22" s="592"/>
      <c r="R22" s="593">
        <v>50620</v>
      </c>
      <c r="S22" s="594"/>
      <c r="T22" s="594"/>
      <c r="U22" s="594"/>
      <c r="V22" s="594"/>
      <c r="W22" s="594"/>
      <c r="X22" s="594"/>
      <c r="Y22" s="595"/>
      <c r="Z22" s="596">
        <v>0.5</v>
      </c>
      <c r="AA22" s="596"/>
      <c r="AB22" s="596"/>
      <c r="AC22" s="596"/>
      <c r="AD22" s="597" t="s">
        <v>109</v>
      </c>
      <c r="AE22" s="597"/>
      <c r="AF22" s="597"/>
      <c r="AG22" s="597"/>
      <c r="AH22" s="597"/>
      <c r="AI22" s="597"/>
      <c r="AJ22" s="597"/>
      <c r="AK22" s="597"/>
      <c r="AL22" s="598" t="s">
        <v>109</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262</v>
      </c>
      <c r="C23" s="591"/>
      <c r="D23" s="591"/>
      <c r="E23" s="591"/>
      <c r="F23" s="591"/>
      <c r="G23" s="591"/>
      <c r="H23" s="591"/>
      <c r="I23" s="591"/>
      <c r="J23" s="591"/>
      <c r="K23" s="591"/>
      <c r="L23" s="591"/>
      <c r="M23" s="591"/>
      <c r="N23" s="591"/>
      <c r="O23" s="591"/>
      <c r="P23" s="591"/>
      <c r="Q23" s="592"/>
      <c r="R23" s="593">
        <v>251697</v>
      </c>
      <c r="S23" s="594"/>
      <c r="T23" s="594"/>
      <c r="U23" s="594"/>
      <c r="V23" s="594"/>
      <c r="W23" s="594"/>
      <c r="X23" s="594"/>
      <c r="Y23" s="595"/>
      <c r="Z23" s="596">
        <v>2.4</v>
      </c>
      <c r="AA23" s="596"/>
      <c r="AB23" s="596"/>
      <c r="AC23" s="596"/>
      <c r="AD23" s="597">
        <v>3361</v>
      </c>
      <c r="AE23" s="597"/>
      <c r="AF23" s="597"/>
      <c r="AG23" s="597"/>
      <c r="AH23" s="597"/>
      <c r="AI23" s="597"/>
      <c r="AJ23" s="597"/>
      <c r="AK23" s="597"/>
      <c r="AL23" s="598">
        <v>0.1</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t="s">
        <v>109</v>
      </c>
      <c r="BH23" s="594"/>
      <c r="BI23" s="594"/>
      <c r="BJ23" s="594"/>
      <c r="BK23" s="594"/>
      <c r="BL23" s="594"/>
      <c r="BM23" s="594"/>
      <c r="BN23" s="595"/>
      <c r="BO23" s="596" t="s">
        <v>109</v>
      </c>
      <c r="BP23" s="596"/>
      <c r="BQ23" s="596"/>
      <c r="BR23" s="596"/>
      <c r="BS23" s="602" t="s">
        <v>109</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x14ac:dyDescent="0.15">
      <c r="B24" s="590" t="s">
        <v>269</v>
      </c>
      <c r="C24" s="591"/>
      <c r="D24" s="591"/>
      <c r="E24" s="591"/>
      <c r="F24" s="591"/>
      <c r="G24" s="591"/>
      <c r="H24" s="591"/>
      <c r="I24" s="591"/>
      <c r="J24" s="591"/>
      <c r="K24" s="591"/>
      <c r="L24" s="591"/>
      <c r="M24" s="591"/>
      <c r="N24" s="591"/>
      <c r="O24" s="591"/>
      <c r="P24" s="591"/>
      <c r="Q24" s="592"/>
      <c r="R24" s="593">
        <v>47490</v>
      </c>
      <c r="S24" s="594"/>
      <c r="T24" s="594"/>
      <c r="U24" s="594"/>
      <c r="V24" s="594"/>
      <c r="W24" s="594"/>
      <c r="X24" s="594"/>
      <c r="Y24" s="595"/>
      <c r="Z24" s="596">
        <v>0.4</v>
      </c>
      <c r="AA24" s="596"/>
      <c r="AB24" s="596"/>
      <c r="AC24" s="596"/>
      <c r="AD24" s="597" t="s">
        <v>109</v>
      </c>
      <c r="AE24" s="597"/>
      <c r="AF24" s="597"/>
      <c r="AG24" s="597"/>
      <c r="AH24" s="597"/>
      <c r="AI24" s="597"/>
      <c r="AJ24" s="597"/>
      <c r="AK24" s="597"/>
      <c r="AL24" s="598" t="s">
        <v>109</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4547324</v>
      </c>
      <c r="CS24" s="583"/>
      <c r="CT24" s="583"/>
      <c r="CU24" s="583"/>
      <c r="CV24" s="583"/>
      <c r="CW24" s="583"/>
      <c r="CX24" s="583"/>
      <c r="CY24" s="584"/>
      <c r="CZ24" s="622">
        <v>44.8</v>
      </c>
      <c r="DA24" s="623"/>
      <c r="DB24" s="623"/>
      <c r="DC24" s="624"/>
      <c r="DD24" s="621">
        <v>3288487</v>
      </c>
      <c r="DE24" s="583"/>
      <c r="DF24" s="583"/>
      <c r="DG24" s="583"/>
      <c r="DH24" s="583"/>
      <c r="DI24" s="583"/>
      <c r="DJ24" s="583"/>
      <c r="DK24" s="584"/>
      <c r="DL24" s="621">
        <v>3151018</v>
      </c>
      <c r="DM24" s="583"/>
      <c r="DN24" s="583"/>
      <c r="DO24" s="583"/>
      <c r="DP24" s="583"/>
      <c r="DQ24" s="583"/>
      <c r="DR24" s="583"/>
      <c r="DS24" s="583"/>
      <c r="DT24" s="583"/>
      <c r="DU24" s="583"/>
      <c r="DV24" s="584"/>
      <c r="DW24" s="587">
        <v>50.6</v>
      </c>
      <c r="DX24" s="588"/>
      <c r="DY24" s="588"/>
      <c r="DZ24" s="588"/>
      <c r="EA24" s="588"/>
      <c r="EB24" s="588"/>
      <c r="EC24" s="589"/>
    </row>
    <row r="25" spans="2:133" ht="11.25" customHeight="1" x14ac:dyDescent="0.15">
      <c r="B25" s="590" t="s">
        <v>272</v>
      </c>
      <c r="C25" s="591"/>
      <c r="D25" s="591"/>
      <c r="E25" s="591"/>
      <c r="F25" s="591"/>
      <c r="G25" s="591"/>
      <c r="H25" s="591"/>
      <c r="I25" s="591"/>
      <c r="J25" s="591"/>
      <c r="K25" s="591"/>
      <c r="L25" s="591"/>
      <c r="M25" s="591"/>
      <c r="N25" s="591"/>
      <c r="O25" s="591"/>
      <c r="P25" s="591"/>
      <c r="Q25" s="592"/>
      <c r="R25" s="593">
        <v>1134402</v>
      </c>
      <c r="S25" s="594"/>
      <c r="T25" s="594"/>
      <c r="U25" s="594"/>
      <c r="V25" s="594"/>
      <c r="W25" s="594"/>
      <c r="X25" s="594"/>
      <c r="Y25" s="595"/>
      <c r="Z25" s="596">
        <v>10.6</v>
      </c>
      <c r="AA25" s="596"/>
      <c r="AB25" s="596"/>
      <c r="AC25" s="596"/>
      <c r="AD25" s="597" t="s">
        <v>109</v>
      </c>
      <c r="AE25" s="597"/>
      <c r="AF25" s="597"/>
      <c r="AG25" s="597"/>
      <c r="AH25" s="597"/>
      <c r="AI25" s="597"/>
      <c r="AJ25" s="597"/>
      <c r="AK25" s="597"/>
      <c r="AL25" s="598" t="s">
        <v>109</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1413342</v>
      </c>
      <c r="CS25" s="625"/>
      <c r="CT25" s="625"/>
      <c r="CU25" s="625"/>
      <c r="CV25" s="625"/>
      <c r="CW25" s="625"/>
      <c r="CX25" s="625"/>
      <c r="CY25" s="626"/>
      <c r="CZ25" s="627">
        <v>13.9</v>
      </c>
      <c r="DA25" s="628"/>
      <c r="DB25" s="628"/>
      <c r="DC25" s="629"/>
      <c r="DD25" s="602">
        <v>1338283</v>
      </c>
      <c r="DE25" s="625"/>
      <c r="DF25" s="625"/>
      <c r="DG25" s="625"/>
      <c r="DH25" s="625"/>
      <c r="DI25" s="625"/>
      <c r="DJ25" s="625"/>
      <c r="DK25" s="626"/>
      <c r="DL25" s="602">
        <v>1308796</v>
      </c>
      <c r="DM25" s="625"/>
      <c r="DN25" s="625"/>
      <c r="DO25" s="625"/>
      <c r="DP25" s="625"/>
      <c r="DQ25" s="625"/>
      <c r="DR25" s="625"/>
      <c r="DS25" s="625"/>
      <c r="DT25" s="625"/>
      <c r="DU25" s="625"/>
      <c r="DV25" s="626"/>
      <c r="DW25" s="598">
        <v>21</v>
      </c>
      <c r="DX25" s="619"/>
      <c r="DY25" s="619"/>
      <c r="DZ25" s="619"/>
      <c r="EA25" s="619"/>
      <c r="EB25" s="619"/>
      <c r="EC25" s="620"/>
    </row>
    <row r="26" spans="2:133" ht="11.25" customHeight="1" x14ac:dyDescent="0.15">
      <c r="B26" s="630" t="s">
        <v>275</v>
      </c>
      <c r="C26" s="631"/>
      <c r="D26" s="631"/>
      <c r="E26" s="631"/>
      <c r="F26" s="631"/>
      <c r="G26" s="631"/>
      <c r="H26" s="631"/>
      <c r="I26" s="631"/>
      <c r="J26" s="631"/>
      <c r="K26" s="631"/>
      <c r="L26" s="631"/>
      <c r="M26" s="631"/>
      <c r="N26" s="631"/>
      <c r="O26" s="631"/>
      <c r="P26" s="631"/>
      <c r="Q26" s="632"/>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819250</v>
      </c>
      <c r="CS26" s="594"/>
      <c r="CT26" s="594"/>
      <c r="CU26" s="594"/>
      <c r="CV26" s="594"/>
      <c r="CW26" s="594"/>
      <c r="CX26" s="594"/>
      <c r="CY26" s="595"/>
      <c r="CZ26" s="627">
        <v>8.1</v>
      </c>
      <c r="DA26" s="628"/>
      <c r="DB26" s="628"/>
      <c r="DC26" s="629"/>
      <c r="DD26" s="602">
        <v>772528</v>
      </c>
      <c r="DE26" s="594"/>
      <c r="DF26" s="594"/>
      <c r="DG26" s="594"/>
      <c r="DH26" s="594"/>
      <c r="DI26" s="594"/>
      <c r="DJ26" s="594"/>
      <c r="DK26" s="595"/>
      <c r="DL26" s="602" t="s">
        <v>208</v>
      </c>
      <c r="DM26" s="594"/>
      <c r="DN26" s="594"/>
      <c r="DO26" s="594"/>
      <c r="DP26" s="594"/>
      <c r="DQ26" s="594"/>
      <c r="DR26" s="594"/>
      <c r="DS26" s="594"/>
      <c r="DT26" s="594"/>
      <c r="DU26" s="594"/>
      <c r="DV26" s="595"/>
      <c r="DW26" s="598" t="s">
        <v>208</v>
      </c>
      <c r="DX26" s="619"/>
      <c r="DY26" s="619"/>
      <c r="DZ26" s="619"/>
      <c r="EA26" s="619"/>
      <c r="EB26" s="619"/>
      <c r="EC26" s="620"/>
    </row>
    <row r="27" spans="2:133" ht="11.25" customHeight="1" x14ac:dyDescent="0.15">
      <c r="B27" s="590" t="s">
        <v>278</v>
      </c>
      <c r="C27" s="591"/>
      <c r="D27" s="591"/>
      <c r="E27" s="591"/>
      <c r="F27" s="591"/>
      <c r="G27" s="591"/>
      <c r="H27" s="591"/>
      <c r="I27" s="591"/>
      <c r="J27" s="591"/>
      <c r="K27" s="591"/>
      <c r="L27" s="591"/>
      <c r="M27" s="591"/>
      <c r="N27" s="591"/>
      <c r="O27" s="591"/>
      <c r="P27" s="591"/>
      <c r="Q27" s="592"/>
      <c r="R27" s="593">
        <v>905253</v>
      </c>
      <c r="S27" s="594"/>
      <c r="T27" s="594"/>
      <c r="U27" s="594"/>
      <c r="V27" s="594"/>
      <c r="W27" s="594"/>
      <c r="X27" s="594"/>
      <c r="Y27" s="595"/>
      <c r="Z27" s="596">
        <v>8.5</v>
      </c>
      <c r="AA27" s="596"/>
      <c r="AB27" s="596"/>
      <c r="AC27" s="596"/>
      <c r="AD27" s="597" t="s">
        <v>109</v>
      </c>
      <c r="AE27" s="597"/>
      <c r="AF27" s="597"/>
      <c r="AG27" s="597"/>
      <c r="AH27" s="597"/>
      <c r="AI27" s="597"/>
      <c r="AJ27" s="597"/>
      <c r="AK27" s="597"/>
      <c r="AL27" s="598" t="s">
        <v>109</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1289672</v>
      </c>
      <c r="BH27" s="594"/>
      <c r="BI27" s="594"/>
      <c r="BJ27" s="594"/>
      <c r="BK27" s="594"/>
      <c r="BL27" s="594"/>
      <c r="BM27" s="594"/>
      <c r="BN27" s="595"/>
      <c r="BO27" s="596">
        <v>100</v>
      </c>
      <c r="BP27" s="596"/>
      <c r="BQ27" s="596"/>
      <c r="BR27" s="596"/>
      <c r="BS27" s="602" t="s">
        <v>109</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1498754</v>
      </c>
      <c r="CS27" s="625"/>
      <c r="CT27" s="625"/>
      <c r="CU27" s="625"/>
      <c r="CV27" s="625"/>
      <c r="CW27" s="625"/>
      <c r="CX27" s="625"/>
      <c r="CY27" s="626"/>
      <c r="CZ27" s="627">
        <v>14.8</v>
      </c>
      <c r="DA27" s="628"/>
      <c r="DB27" s="628"/>
      <c r="DC27" s="629"/>
      <c r="DD27" s="602">
        <v>379904</v>
      </c>
      <c r="DE27" s="625"/>
      <c r="DF27" s="625"/>
      <c r="DG27" s="625"/>
      <c r="DH27" s="625"/>
      <c r="DI27" s="625"/>
      <c r="DJ27" s="625"/>
      <c r="DK27" s="626"/>
      <c r="DL27" s="602">
        <v>271922</v>
      </c>
      <c r="DM27" s="625"/>
      <c r="DN27" s="625"/>
      <c r="DO27" s="625"/>
      <c r="DP27" s="625"/>
      <c r="DQ27" s="625"/>
      <c r="DR27" s="625"/>
      <c r="DS27" s="625"/>
      <c r="DT27" s="625"/>
      <c r="DU27" s="625"/>
      <c r="DV27" s="626"/>
      <c r="DW27" s="598">
        <v>4.4000000000000004</v>
      </c>
      <c r="DX27" s="619"/>
      <c r="DY27" s="619"/>
      <c r="DZ27" s="619"/>
      <c r="EA27" s="619"/>
      <c r="EB27" s="619"/>
      <c r="EC27" s="620"/>
    </row>
    <row r="28" spans="2:133" ht="11.25" customHeight="1" x14ac:dyDescent="0.15">
      <c r="B28" s="590" t="s">
        <v>281</v>
      </c>
      <c r="C28" s="591"/>
      <c r="D28" s="591"/>
      <c r="E28" s="591"/>
      <c r="F28" s="591"/>
      <c r="G28" s="591"/>
      <c r="H28" s="591"/>
      <c r="I28" s="591"/>
      <c r="J28" s="591"/>
      <c r="K28" s="591"/>
      <c r="L28" s="591"/>
      <c r="M28" s="591"/>
      <c r="N28" s="591"/>
      <c r="O28" s="591"/>
      <c r="P28" s="591"/>
      <c r="Q28" s="592"/>
      <c r="R28" s="593">
        <v>118355</v>
      </c>
      <c r="S28" s="594"/>
      <c r="T28" s="594"/>
      <c r="U28" s="594"/>
      <c r="V28" s="594"/>
      <c r="W28" s="594"/>
      <c r="X28" s="594"/>
      <c r="Y28" s="595"/>
      <c r="Z28" s="596">
        <v>1.1000000000000001</v>
      </c>
      <c r="AA28" s="596"/>
      <c r="AB28" s="596"/>
      <c r="AC28" s="596"/>
      <c r="AD28" s="597">
        <v>101310</v>
      </c>
      <c r="AE28" s="597"/>
      <c r="AF28" s="597"/>
      <c r="AG28" s="597"/>
      <c r="AH28" s="597"/>
      <c r="AI28" s="597"/>
      <c r="AJ28" s="597"/>
      <c r="AK28" s="597"/>
      <c r="AL28" s="598">
        <v>1.7</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1635228</v>
      </c>
      <c r="CS28" s="594"/>
      <c r="CT28" s="594"/>
      <c r="CU28" s="594"/>
      <c r="CV28" s="594"/>
      <c r="CW28" s="594"/>
      <c r="CX28" s="594"/>
      <c r="CY28" s="595"/>
      <c r="CZ28" s="627">
        <v>16.100000000000001</v>
      </c>
      <c r="DA28" s="628"/>
      <c r="DB28" s="628"/>
      <c r="DC28" s="629"/>
      <c r="DD28" s="602">
        <v>1570300</v>
      </c>
      <c r="DE28" s="594"/>
      <c r="DF28" s="594"/>
      <c r="DG28" s="594"/>
      <c r="DH28" s="594"/>
      <c r="DI28" s="594"/>
      <c r="DJ28" s="594"/>
      <c r="DK28" s="595"/>
      <c r="DL28" s="602">
        <v>1570300</v>
      </c>
      <c r="DM28" s="594"/>
      <c r="DN28" s="594"/>
      <c r="DO28" s="594"/>
      <c r="DP28" s="594"/>
      <c r="DQ28" s="594"/>
      <c r="DR28" s="594"/>
      <c r="DS28" s="594"/>
      <c r="DT28" s="594"/>
      <c r="DU28" s="594"/>
      <c r="DV28" s="595"/>
      <c r="DW28" s="598">
        <v>25.2</v>
      </c>
      <c r="DX28" s="619"/>
      <c r="DY28" s="619"/>
      <c r="DZ28" s="619"/>
      <c r="EA28" s="619"/>
      <c r="EB28" s="619"/>
      <c r="EC28" s="620"/>
    </row>
    <row r="29" spans="2:133" ht="11.25" customHeight="1" x14ac:dyDescent="0.15">
      <c r="B29" s="590" t="s">
        <v>283</v>
      </c>
      <c r="C29" s="591"/>
      <c r="D29" s="591"/>
      <c r="E29" s="591"/>
      <c r="F29" s="591"/>
      <c r="G29" s="591"/>
      <c r="H29" s="591"/>
      <c r="I29" s="591"/>
      <c r="J29" s="591"/>
      <c r="K29" s="591"/>
      <c r="L29" s="591"/>
      <c r="M29" s="591"/>
      <c r="N29" s="591"/>
      <c r="O29" s="591"/>
      <c r="P29" s="591"/>
      <c r="Q29" s="592"/>
      <c r="R29" s="593">
        <v>185869</v>
      </c>
      <c r="S29" s="594"/>
      <c r="T29" s="594"/>
      <c r="U29" s="594"/>
      <c r="V29" s="594"/>
      <c r="W29" s="594"/>
      <c r="X29" s="594"/>
      <c r="Y29" s="595"/>
      <c r="Z29" s="596">
        <v>1.7</v>
      </c>
      <c r="AA29" s="596"/>
      <c r="AB29" s="596"/>
      <c r="AC29" s="596"/>
      <c r="AD29" s="597" t="s">
        <v>109</v>
      </c>
      <c r="AE29" s="597"/>
      <c r="AF29" s="597"/>
      <c r="AG29" s="597"/>
      <c r="AH29" s="597"/>
      <c r="AI29" s="597"/>
      <c r="AJ29" s="597"/>
      <c r="AK29" s="597"/>
      <c r="AL29" s="598" t="s">
        <v>109</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287</v>
      </c>
      <c r="CG29" s="608"/>
      <c r="CH29" s="608"/>
      <c r="CI29" s="608"/>
      <c r="CJ29" s="608"/>
      <c r="CK29" s="608"/>
      <c r="CL29" s="608"/>
      <c r="CM29" s="608"/>
      <c r="CN29" s="608"/>
      <c r="CO29" s="608"/>
      <c r="CP29" s="608"/>
      <c r="CQ29" s="609"/>
      <c r="CR29" s="593">
        <v>1635006</v>
      </c>
      <c r="CS29" s="625"/>
      <c r="CT29" s="625"/>
      <c r="CU29" s="625"/>
      <c r="CV29" s="625"/>
      <c r="CW29" s="625"/>
      <c r="CX29" s="625"/>
      <c r="CY29" s="626"/>
      <c r="CZ29" s="627">
        <v>16.100000000000001</v>
      </c>
      <c r="DA29" s="628"/>
      <c r="DB29" s="628"/>
      <c r="DC29" s="629"/>
      <c r="DD29" s="602">
        <v>1570078</v>
      </c>
      <c r="DE29" s="625"/>
      <c r="DF29" s="625"/>
      <c r="DG29" s="625"/>
      <c r="DH29" s="625"/>
      <c r="DI29" s="625"/>
      <c r="DJ29" s="625"/>
      <c r="DK29" s="626"/>
      <c r="DL29" s="602">
        <v>1570078</v>
      </c>
      <c r="DM29" s="625"/>
      <c r="DN29" s="625"/>
      <c r="DO29" s="625"/>
      <c r="DP29" s="625"/>
      <c r="DQ29" s="625"/>
      <c r="DR29" s="625"/>
      <c r="DS29" s="625"/>
      <c r="DT29" s="625"/>
      <c r="DU29" s="625"/>
      <c r="DV29" s="626"/>
      <c r="DW29" s="598">
        <v>25.2</v>
      </c>
      <c r="DX29" s="619"/>
      <c r="DY29" s="619"/>
      <c r="DZ29" s="619"/>
      <c r="EA29" s="619"/>
      <c r="EB29" s="619"/>
      <c r="EC29" s="620"/>
    </row>
    <row r="30" spans="2:133" ht="11.25" customHeight="1" x14ac:dyDescent="0.15">
      <c r="B30" s="590" t="s">
        <v>288</v>
      </c>
      <c r="C30" s="591"/>
      <c r="D30" s="591"/>
      <c r="E30" s="591"/>
      <c r="F30" s="591"/>
      <c r="G30" s="591"/>
      <c r="H30" s="591"/>
      <c r="I30" s="591"/>
      <c r="J30" s="591"/>
      <c r="K30" s="591"/>
      <c r="L30" s="591"/>
      <c r="M30" s="591"/>
      <c r="N30" s="591"/>
      <c r="O30" s="591"/>
      <c r="P30" s="591"/>
      <c r="Q30" s="592"/>
      <c r="R30" s="593">
        <v>246829</v>
      </c>
      <c r="S30" s="594"/>
      <c r="T30" s="594"/>
      <c r="U30" s="594"/>
      <c r="V30" s="594"/>
      <c r="W30" s="594"/>
      <c r="X30" s="594"/>
      <c r="Y30" s="595"/>
      <c r="Z30" s="596">
        <v>2.2999999999999998</v>
      </c>
      <c r="AA30" s="596"/>
      <c r="AB30" s="596"/>
      <c r="AC30" s="596"/>
      <c r="AD30" s="597" t="s">
        <v>109</v>
      </c>
      <c r="AE30" s="597"/>
      <c r="AF30" s="597"/>
      <c r="AG30" s="597"/>
      <c r="AH30" s="597"/>
      <c r="AI30" s="597"/>
      <c r="AJ30" s="597"/>
      <c r="AK30" s="597"/>
      <c r="AL30" s="598" t="s">
        <v>109</v>
      </c>
      <c r="AM30" s="599"/>
      <c r="AN30" s="599"/>
      <c r="AO30" s="600"/>
      <c r="AP30" s="639" t="s">
        <v>289</v>
      </c>
      <c r="AQ30" s="640"/>
      <c r="AR30" s="640"/>
      <c r="AS30" s="640"/>
      <c r="AT30" s="645" t="s">
        <v>290</v>
      </c>
      <c r="AU30" s="182"/>
      <c r="AV30" s="182"/>
      <c r="AW30" s="182"/>
      <c r="AX30" s="579" t="s">
        <v>168</v>
      </c>
      <c r="AY30" s="580"/>
      <c r="AZ30" s="580"/>
      <c r="BA30" s="580"/>
      <c r="BB30" s="580"/>
      <c r="BC30" s="580"/>
      <c r="BD30" s="580"/>
      <c r="BE30" s="580"/>
      <c r="BF30" s="581"/>
      <c r="BG30" s="651">
        <v>98.3</v>
      </c>
      <c r="BH30" s="652"/>
      <c r="BI30" s="652"/>
      <c r="BJ30" s="652"/>
      <c r="BK30" s="652"/>
      <c r="BL30" s="652"/>
      <c r="BM30" s="588">
        <v>91.8</v>
      </c>
      <c r="BN30" s="652"/>
      <c r="BO30" s="652"/>
      <c r="BP30" s="652"/>
      <c r="BQ30" s="653"/>
      <c r="BR30" s="651">
        <v>98.1</v>
      </c>
      <c r="BS30" s="652"/>
      <c r="BT30" s="652"/>
      <c r="BU30" s="652"/>
      <c r="BV30" s="652"/>
      <c r="BW30" s="652"/>
      <c r="BX30" s="588">
        <v>91.2</v>
      </c>
      <c r="BY30" s="652"/>
      <c r="BZ30" s="652"/>
      <c r="CA30" s="652"/>
      <c r="CB30" s="653"/>
      <c r="CD30" s="656"/>
      <c r="CE30" s="657"/>
      <c r="CF30" s="607" t="s">
        <v>291</v>
      </c>
      <c r="CG30" s="608"/>
      <c r="CH30" s="608"/>
      <c r="CI30" s="608"/>
      <c r="CJ30" s="608"/>
      <c r="CK30" s="608"/>
      <c r="CL30" s="608"/>
      <c r="CM30" s="608"/>
      <c r="CN30" s="608"/>
      <c r="CO30" s="608"/>
      <c r="CP30" s="608"/>
      <c r="CQ30" s="609"/>
      <c r="CR30" s="593">
        <v>1471224</v>
      </c>
      <c r="CS30" s="594"/>
      <c r="CT30" s="594"/>
      <c r="CU30" s="594"/>
      <c r="CV30" s="594"/>
      <c r="CW30" s="594"/>
      <c r="CX30" s="594"/>
      <c r="CY30" s="595"/>
      <c r="CZ30" s="627">
        <v>14.5</v>
      </c>
      <c r="DA30" s="628"/>
      <c r="DB30" s="628"/>
      <c r="DC30" s="629"/>
      <c r="DD30" s="602">
        <v>1412904</v>
      </c>
      <c r="DE30" s="594"/>
      <c r="DF30" s="594"/>
      <c r="DG30" s="594"/>
      <c r="DH30" s="594"/>
      <c r="DI30" s="594"/>
      <c r="DJ30" s="594"/>
      <c r="DK30" s="595"/>
      <c r="DL30" s="602">
        <v>1412904</v>
      </c>
      <c r="DM30" s="594"/>
      <c r="DN30" s="594"/>
      <c r="DO30" s="594"/>
      <c r="DP30" s="594"/>
      <c r="DQ30" s="594"/>
      <c r="DR30" s="594"/>
      <c r="DS30" s="594"/>
      <c r="DT30" s="594"/>
      <c r="DU30" s="594"/>
      <c r="DV30" s="595"/>
      <c r="DW30" s="598">
        <v>22.7</v>
      </c>
      <c r="DX30" s="619"/>
      <c r="DY30" s="619"/>
      <c r="DZ30" s="619"/>
      <c r="EA30" s="619"/>
      <c r="EB30" s="619"/>
      <c r="EC30" s="620"/>
    </row>
    <row r="31" spans="2:133" ht="11.25" customHeight="1" x14ac:dyDescent="0.15">
      <c r="B31" s="590" t="s">
        <v>292</v>
      </c>
      <c r="C31" s="591"/>
      <c r="D31" s="591"/>
      <c r="E31" s="591"/>
      <c r="F31" s="591"/>
      <c r="G31" s="591"/>
      <c r="H31" s="591"/>
      <c r="I31" s="591"/>
      <c r="J31" s="591"/>
      <c r="K31" s="591"/>
      <c r="L31" s="591"/>
      <c r="M31" s="591"/>
      <c r="N31" s="591"/>
      <c r="O31" s="591"/>
      <c r="P31" s="591"/>
      <c r="Q31" s="592"/>
      <c r="R31" s="593">
        <v>352202</v>
      </c>
      <c r="S31" s="594"/>
      <c r="T31" s="594"/>
      <c r="U31" s="594"/>
      <c r="V31" s="594"/>
      <c r="W31" s="594"/>
      <c r="X31" s="594"/>
      <c r="Y31" s="595"/>
      <c r="Z31" s="596">
        <v>3.3</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293</v>
      </c>
      <c r="AV31" s="181"/>
      <c r="AW31" s="181"/>
      <c r="AX31" s="590" t="s">
        <v>294</v>
      </c>
      <c r="AY31" s="591"/>
      <c r="AZ31" s="591"/>
      <c r="BA31" s="591"/>
      <c r="BB31" s="591"/>
      <c r="BC31" s="591"/>
      <c r="BD31" s="591"/>
      <c r="BE31" s="591"/>
      <c r="BF31" s="592"/>
      <c r="BG31" s="648">
        <v>98.6</v>
      </c>
      <c r="BH31" s="625"/>
      <c r="BI31" s="625"/>
      <c r="BJ31" s="625"/>
      <c r="BK31" s="625"/>
      <c r="BL31" s="625"/>
      <c r="BM31" s="599">
        <v>92.9</v>
      </c>
      <c r="BN31" s="649"/>
      <c r="BO31" s="649"/>
      <c r="BP31" s="649"/>
      <c r="BQ31" s="650"/>
      <c r="BR31" s="648">
        <v>98.1</v>
      </c>
      <c r="BS31" s="625"/>
      <c r="BT31" s="625"/>
      <c r="BU31" s="625"/>
      <c r="BV31" s="625"/>
      <c r="BW31" s="625"/>
      <c r="BX31" s="599">
        <v>92</v>
      </c>
      <c r="BY31" s="649"/>
      <c r="BZ31" s="649"/>
      <c r="CA31" s="649"/>
      <c r="CB31" s="650"/>
      <c r="CD31" s="656"/>
      <c r="CE31" s="657"/>
      <c r="CF31" s="607" t="s">
        <v>295</v>
      </c>
      <c r="CG31" s="608"/>
      <c r="CH31" s="608"/>
      <c r="CI31" s="608"/>
      <c r="CJ31" s="608"/>
      <c r="CK31" s="608"/>
      <c r="CL31" s="608"/>
      <c r="CM31" s="608"/>
      <c r="CN31" s="608"/>
      <c r="CO31" s="608"/>
      <c r="CP31" s="608"/>
      <c r="CQ31" s="609"/>
      <c r="CR31" s="593">
        <v>163782</v>
      </c>
      <c r="CS31" s="625"/>
      <c r="CT31" s="625"/>
      <c r="CU31" s="625"/>
      <c r="CV31" s="625"/>
      <c r="CW31" s="625"/>
      <c r="CX31" s="625"/>
      <c r="CY31" s="626"/>
      <c r="CZ31" s="627">
        <v>1.6</v>
      </c>
      <c r="DA31" s="628"/>
      <c r="DB31" s="628"/>
      <c r="DC31" s="629"/>
      <c r="DD31" s="602">
        <v>157174</v>
      </c>
      <c r="DE31" s="625"/>
      <c r="DF31" s="625"/>
      <c r="DG31" s="625"/>
      <c r="DH31" s="625"/>
      <c r="DI31" s="625"/>
      <c r="DJ31" s="625"/>
      <c r="DK31" s="626"/>
      <c r="DL31" s="602">
        <v>157174</v>
      </c>
      <c r="DM31" s="625"/>
      <c r="DN31" s="625"/>
      <c r="DO31" s="625"/>
      <c r="DP31" s="625"/>
      <c r="DQ31" s="625"/>
      <c r="DR31" s="625"/>
      <c r="DS31" s="625"/>
      <c r="DT31" s="625"/>
      <c r="DU31" s="625"/>
      <c r="DV31" s="626"/>
      <c r="DW31" s="598">
        <v>2.5</v>
      </c>
      <c r="DX31" s="619"/>
      <c r="DY31" s="619"/>
      <c r="DZ31" s="619"/>
      <c r="EA31" s="619"/>
      <c r="EB31" s="619"/>
      <c r="EC31" s="620"/>
    </row>
    <row r="32" spans="2:133" ht="11.25" customHeight="1" x14ac:dyDescent="0.15">
      <c r="B32" s="590" t="s">
        <v>296</v>
      </c>
      <c r="C32" s="591"/>
      <c r="D32" s="591"/>
      <c r="E32" s="591"/>
      <c r="F32" s="591"/>
      <c r="G32" s="591"/>
      <c r="H32" s="591"/>
      <c r="I32" s="591"/>
      <c r="J32" s="591"/>
      <c r="K32" s="591"/>
      <c r="L32" s="591"/>
      <c r="M32" s="591"/>
      <c r="N32" s="591"/>
      <c r="O32" s="591"/>
      <c r="P32" s="591"/>
      <c r="Q32" s="592"/>
      <c r="R32" s="593">
        <v>162803</v>
      </c>
      <c r="S32" s="594"/>
      <c r="T32" s="594"/>
      <c r="U32" s="594"/>
      <c r="V32" s="594"/>
      <c r="W32" s="594"/>
      <c r="X32" s="594"/>
      <c r="Y32" s="595"/>
      <c r="Z32" s="596">
        <v>1.5</v>
      </c>
      <c r="AA32" s="596"/>
      <c r="AB32" s="596"/>
      <c r="AC32" s="596"/>
      <c r="AD32" s="597">
        <v>11</v>
      </c>
      <c r="AE32" s="597"/>
      <c r="AF32" s="597"/>
      <c r="AG32" s="597"/>
      <c r="AH32" s="597"/>
      <c r="AI32" s="597"/>
      <c r="AJ32" s="597"/>
      <c r="AK32" s="597"/>
      <c r="AL32" s="598">
        <v>0</v>
      </c>
      <c r="AM32" s="599"/>
      <c r="AN32" s="599"/>
      <c r="AO32" s="600"/>
      <c r="AP32" s="643"/>
      <c r="AQ32" s="644"/>
      <c r="AR32" s="644"/>
      <c r="AS32" s="644"/>
      <c r="AT32" s="647"/>
      <c r="AU32" s="183"/>
      <c r="AV32" s="183"/>
      <c r="AW32" s="183"/>
      <c r="AX32" s="636" t="s">
        <v>297</v>
      </c>
      <c r="AY32" s="637"/>
      <c r="AZ32" s="637"/>
      <c r="BA32" s="637"/>
      <c r="BB32" s="637"/>
      <c r="BC32" s="637"/>
      <c r="BD32" s="637"/>
      <c r="BE32" s="637"/>
      <c r="BF32" s="638"/>
      <c r="BG32" s="660">
        <v>97.8</v>
      </c>
      <c r="BH32" s="661"/>
      <c r="BI32" s="661"/>
      <c r="BJ32" s="661"/>
      <c r="BK32" s="661"/>
      <c r="BL32" s="661"/>
      <c r="BM32" s="662">
        <v>89.1</v>
      </c>
      <c r="BN32" s="661"/>
      <c r="BO32" s="661"/>
      <c r="BP32" s="661"/>
      <c r="BQ32" s="663"/>
      <c r="BR32" s="660">
        <v>97.8</v>
      </c>
      <c r="BS32" s="661"/>
      <c r="BT32" s="661"/>
      <c r="BU32" s="661"/>
      <c r="BV32" s="661"/>
      <c r="BW32" s="661"/>
      <c r="BX32" s="662">
        <v>88.7</v>
      </c>
      <c r="BY32" s="661"/>
      <c r="BZ32" s="661"/>
      <c r="CA32" s="661"/>
      <c r="CB32" s="663"/>
      <c r="CD32" s="658"/>
      <c r="CE32" s="659"/>
      <c r="CF32" s="607" t="s">
        <v>298</v>
      </c>
      <c r="CG32" s="608"/>
      <c r="CH32" s="608"/>
      <c r="CI32" s="608"/>
      <c r="CJ32" s="608"/>
      <c r="CK32" s="608"/>
      <c r="CL32" s="608"/>
      <c r="CM32" s="608"/>
      <c r="CN32" s="608"/>
      <c r="CO32" s="608"/>
      <c r="CP32" s="608"/>
      <c r="CQ32" s="609"/>
      <c r="CR32" s="593">
        <v>222</v>
      </c>
      <c r="CS32" s="594"/>
      <c r="CT32" s="594"/>
      <c r="CU32" s="594"/>
      <c r="CV32" s="594"/>
      <c r="CW32" s="594"/>
      <c r="CX32" s="594"/>
      <c r="CY32" s="595"/>
      <c r="CZ32" s="627">
        <v>0</v>
      </c>
      <c r="DA32" s="628"/>
      <c r="DB32" s="628"/>
      <c r="DC32" s="629"/>
      <c r="DD32" s="602">
        <v>222</v>
      </c>
      <c r="DE32" s="594"/>
      <c r="DF32" s="594"/>
      <c r="DG32" s="594"/>
      <c r="DH32" s="594"/>
      <c r="DI32" s="594"/>
      <c r="DJ32" s="594"/>
      <c r="DK32" s="595"/>
      <c r="DL32" s="602">
        <v>222</v>
      </c>
      <c r="DM32" s="594"/>
      <c r="DN32" s="594"/>
      <c r="DO32" s="594"/>
      <c r="DP32" s="594"/>
      <c r="DQ32" s="594"/>
      <c r="DR32" s="594"/>
      <c r="DS32" s="594"/>
      <c r="DT32" s="594"/>
      <c r="DU32" s="594"/>
      <c r="DV32" s="595"/>
      <c r="DW32" s="598">
        <v>0</v>
      </c>
      <c r="DX32" s="619"/>
      <c r="DY32" s="619"/>
      <c r="DZ32" s="619"/>
      <c r="EA32" s="619"/>
      <c r="EB32" s="619"/>
      <c r="EC32" s="620"/>
    </row>
    <row r="33" spans="2:133" ht="11.25" customHeight="1" x14ac:dyDescent="0.15">
      <c r="B33" s="590" t="s">
        <v>299</v>
      </c>
      <c r="C33" s="591"/>
      <c r="D33" s="591"/>
      <c r="E33" s="591"/>
      <c r="F33" s="591"/>
      <c r="G33" s="591"/>
      <c r="H33" s="591"/>
      <c r="I33" s="591"/>
      <c r="J33" s="591"/>
      <c r="K33" s="591"/>
      <c r="L33" s="591"/>
      <c r="M33" s="591"/>
      <c r="N33" s="591"/>
      <c r="O33" s="591"/>
      <c r="P33" s="591"/>
      <c r="Q33" s="592"/>
      <c r="R33" s="593">
        <v>781199</v>
      </c>
      <c r="S33" s="594"/>
      <c r="T33" s="594"/>
      <c r="U33" s="594"/>
      <c r="V33" s="594"/>
      <c r="W33" s="594"/>
      <c r="X33" s="594"/>
      <c r="Y33" s="595"/>
      <c r="Z33" s="596">
        <v>7.3</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300</v>
      </c>
      <c r="CE33" s="608"/>
      <c r="CF33" s="608"/>
      <c r="CG33" s="608"/>
      <c r="CH33" s="608"/>
      <c r="CI33" s="608"/>
      <c r="CJ33" s="608"/>
      <c r="CK33" s="608"/>
      <c r="CL33" s="608"/>
      <c r="CM33" s="608"/>
      <c r="CN33" s="608"/>
      <c r="CO33" s="608"/>
      <c r="CP33" s="608"/>
      <c r="CQ33" s="609"/>
      <c r="CR33" s="593">
        <v>4567542</v>
      </c>
      <c r="CS33" s="625"/>
      <c r="CT33" s="625"/>
      <c r="CU33" s="625"/>
      <c r="CV33" s="625"/>
      <c r="CW33" s="625"/>
      <c r="CX33" s="625"/>
      <c r="CY33" s="626"/>
      <c r="CZ33" s="627">
        <v>45</v>
      </c>
      <c r="DA33" s="628"/>
      <c r="DB33" s="628"/>
      <c r="DC33" s="629"/>
      <c r="DD33" s="602">
        <v>3267369</v>
      </c>
      <c r="DE33" s="625"/>
      <c r="DF33" s="625"/>
      <c r="DG33" s="625"/>
      <c r="DH33" s="625"/>
      <c r="DI33" s="625"/>
      <c r="DJ33" s="625"/>
      <c r="DK33" s="626"/>
      <c r="DL33" s="602">
        <v>2475457</v>
      </c>
      <c r="DM33" s="625"/>
      <c r="DN33" s="625"/>
      <c r="DO33" s="625"/>
      <c r="DP33" s="625"/>
      <c r="DQ33" s="625"/>
      <c r="DR33" s="625"/>
      <c r="DS33" s="625"/>
      <c r="DT33" s="625"/>
      <c r="DU33" s="625"/>
      <c r="DV33" s="626"/>
      <c r="DW33" s="598">
        <v>39.799999999999997</v>
      </c>
      <c r="DX33" s="619"/>
      <c r="DY33" s="619"/>
      <c r="DZ33" s="619"/>
      <c r="EA33" s="619"/>
      <c r="EB33" s="619"/>
      <c r="EC33" s="620"/>
    </row>
    <row r="34" spans="2:133" ht="11.25" customHeight="1" x14ac:dyDescent="0.15">
      <c r="B34" s="590" t="s">
        <v>301</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302</v>
      </c>
      <c r="AR34" s="573"/>
      <c r="AS34" s="573"/>
      <c r="AT34" s="573"/>
      <c r="AU34" s="573"/>
      <c r="AV34" s="573"/>
      <c r="AW34" s="573"/>
      <c r="AX34" s="573"/>
      <c r="AY34" s="573"/>
      <c r="AZ34" s="573"/>
      <c r="BA34" s="573"/>
      <c r="BB34" s="573"/>
      <c r="BC34" s="573"/>
      <c r="BD34" s="573"/>
      <c r="BE34" s="573"/>
      <c r="BF34" s="574"/>
      <c r="BG34" s="572" t="s">
        <v>303</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304</v>
      </c>
      <c r="CE34" s="608"/>
      <c r="CF34" s="608"/>
      <c r="CG34" s="608"/>
      <c r="CH34" s="608"/>
      <c r="CI34" s="608"/>
      <c r="CJ34" s="608"/>
      <c r="CK34" s="608"/>
      <c r="CL34" s="608"/>
      <c r="CM34" s="608"/>
      <c r="CN34" s="608"/>
      <c r="CO34" s="608"/>
      <c r="CP34" s="608"/>
      <c r="CQ34" s="609"/>
      <c r="CR34" s="593">
        <v>1637197</v>
      </c>
      <c r="CS34" s="594"/>
      <c r="CT34" s="594"/>
      <c r="CU34" s="594"/>
      <c r="CV34" s="594"/>
      <c r="CW34" s="594"/>
      <c r="CX34" s="594"/>
      <c r="CY34" s="595"/>
      <c r="CZ34" s="627">
        <v>16.100000000000001</v>
      </c>
      <c r="DA34" s="628"/>
      <c r="DB34" s="628"/>
      <c r="DC34" s="629"/>
      <c r="DD34" s="602">
        <v>1236150</v>
      </c>
      <c r="DE34" s="594"/>
      <c r="DF34" s="594"/>
      <c r="DG34" s="594"/>
      <c r="DH34" s="594"/>
      <c r="DI34" s="594"/>
      <c r="DJ34" s="594"/>
      <c r="DK34" s="595"/>
      <c r="DL34" s="602">
        <v>1199122</v>
      </c>
      <c r="DM34" s="594"/>
      <c r="DN34" s="594"/>
      <c r="DO34" s="594"/>
      <c r="DP34" s="594"/>
      <c r="DQ34" s="594"/>
      <c r="DR34" s="594"/>
      <c r="DS34" s="594"/>
      <c r="DT34" s="594"/>
      <c r="DU34" s="594"/>
      <c r="DV34" s="595"/>
      <c r="DW34" s="598">
        <v>19.3</v>
      </c>
      <c r="DX34" s="619"/>
      <c r="DY34" s="619"/>
      <c r="DZ34" s="619"/>
      <c r="EA34" s="619"/>
      <c r="EB34" s="619"/>
      <c r="EC34" s="620"/>
    </row>
    <row r="35" spans="2:133" ht="11.25" customHeight="1" x14ac:dyDescent="0.15">
      <c r="B35" s="590" t="s">
        <v>305</v>
      </c>
      <c r="C35" s="591"/>
      <c r="D35" s="591"/>
      <c r="E35" s="591"/>
      <c r="F35" s="591"/>
      <c r="G35" s="591"/>
      <c r="H35" s="591"/>
      <c r="I35" s="591"/>
      <c r="J35" s="591"/>
      <c r="K35" s="591"/>
      <c r="L35" s="591"/>
      <c r="M35" s="591"/>
      <c r="N35" s="591"/>
      <c r="O35" s="591"/>
      <c r="P35" s="591"/>
      <c r="Q35" s="592"/>
      <c r="R35" s="593">
        <v>311199</v>
      </c>
      <c r="S35" s="594"/>
      <c r="T35" s="594"/>
      <c r="U35" s="594"/>
      <c r="V35" s="594"/>
      <c r="W35" s="594"/>
      <c r="X35" s="594"/>
      <c r="Y35" s="595"/>
      <c r="Z35" s="596">
        <v>2.9</v>
      </c>
      <c r="AA35" s="596"/>
      <c r="AB35" s="596"/>
      <c r="AC35" s="596"/>
      <c r="AD35" s="597" t="s">
        <v>109</v>
      </c>
      <c r="AE35" s="597"/>
      <c r="AF35" s="597"/>
      <c r="AG35" s="597"/>
      <c r="AH35" s="597"/>
      <c r="AI35" s="597"/>
      <c r="AJ35" s="597"/>
      <c r="AK35" s="597"/>
      <c r="AL35" s="598" t="s">
        <v>109</v>
      </c>
      <c r="AM35" s="599"/>
      <c r="AN35" s="599"/>
      <c r="AO35" s="600"/>
      <c r="AP35" s="186"/>
      <c r="AQ35" s="604" t="s">
        <v>306</v>
      </c>
      <c r="AR35" s="605"/>
      <c r="AS35" s="605"/>
      <c r="AT35" s="605"/>
      <c r="AU35" s="605"/>
      <c r="AV35" s="605"/>
      <c r="AW35" s="605"/>
      <c r="AX35" s="605"/>
      <c r="AY35" s="606"/>
      <c r="AZ35" s="582">
        <v>926458</v>
      </c>
      <c r="BA35" s="583"/>
      <c r="BB35" s="583"/>
      <c r="BC35" s="583"/>
      <c r="BD35" s="583"/>
      <c r="BE35" s="583"/>
      <c r="BF35" s="664"/>
      <c r="BG35" s="604" t="s">
        <v>307</v>
      </c>
      <c r="BH35" s="605"/>
      <c r="BI35" s="605"/>
      <c r="BJ35" s="605"/>
      <c r="BK35" s="605"/>
      <c r="BL35" s="605"/>
      <c r="BM35" s="605"/>
      <c r="BN35" s="605"/>
      <c r="BO35" s="605"/>
      <c r="BP35" s="605"/>
      <c r="BQ35" s="605"/>
      <c r="BR35" s="605"/>
      <c r="BS35" s="605"/>
      <c r="BT35" s="605"/>
      <c r="BU35" s="606"/>
      <c r="BV35" s="582" t="s">
        <v>208</v>
      </c>
      <c r="BW35" s="583"/>
      <c r="BX35" s="583"/>
      <c r="BY35" s="583"/>
      <c r="BZ35" s="583"/>
      <c r="CA35" s="583"/>
      <c r="CB35" s="664"/>
      <c r="CD35" s="607" t="s">
        <v>308</v>
      </c>
      <c r="CE35" s="608"/>
      <c r="CF35" s="608"/>
      <c r="CG35" s="608"/>
      <c r="CH35" s="608"/>
      <c r="CI35" s="608"/>
      <c r="CJ35" s="608"/>
      <c r="CK35" s="608"/>
      <c r="CL35" s="608"/>
      <c r="CM35" s="608"/>
      <c r="CN35" s="608"/>
      <c r="CO35" s="608"/>
      <c r="CP35" s="608"/>
      <c r="CQ35" s="609"/>
      <c r="CR35" s="593">
        <v>18612</v>
      </c>
      <c r="CS35" s="625"/>
      <c r="CT35" s="625"/>
      <c r="CU35" s="625"/>
      <c r="CV35" s="625"/>
      <c r="CW35" s="625"/>
      <c r="CX35" s="625"/>
      <c r="CY35" s="626"/>
      <c r="CZ35" s="627">
        <v>0.2</v>
      </c>
      <c r="DA35" s="628"/>
      <c r="DB35" s="628"/>
      <c r="DC35" s="629"/>
      <c r="DD35" s="602">
        <v>14953</v>
      </c>
      <c r="DE35" s="625"/>
      <c r="DF35" s="625"/>
      <c r="DG35" s="625"/>
      <c r="DH35" s="625"/>
      <c r="DI35" s="625"/>
      <c r="DJ35" s="625"/>
      <c r="DK35" s="626"/>
      <c r="DL35" s="602">
        <v>14953</v>
      </c>
      <c r="DM35" s="625"/>
      <c r="DN35" s="625"/>
      <c r="DO35" s="625"/>
      <c r="DP35" s="625"/>
      <c r="DQ35" s="625"/>
      <c r="DR35" s="625"/>
      <c r="DS35" s="625"/>
      <c r="DT35" s="625"/>
      <c r="DU35" s="625"/>
      <c r="DV35" s="626"/>
      <c r="DW35" s="598">
        <v>0.2</v>
      </c>
      <c r="DX35" s="619"/>
      <c r="DY35" s="619"/>
      <c r="DZ35" s="619"/>
      <c r="EA35" s="619"/>
      <c r="EB35" s="619"/>
      <c r="EC35" s="620"/>
    </row>
    <row r="36" spans="2:133" ht="11.25" customHeight="1" x14ac:dyDescent="0.15">
      <c r="B36" s="636" t="s">
        <v>309</v>
      </c>
      <c r="C36" s="637"/>
      <c r="D36" s="637"/>
      <c r="E36" s="637"/>
      <c r="F36" s="637"/>
      <c r="G36" s="637"/>
      <c r="H36" s="637"/>
      <c r="I36" s="637"/>
      <c r="J36" s="637"/>
      <c r="K36" s="637"/>
      <c r="L36" s="637"/>
      <c r="M36" s="637"/>
      <c r="N36" s="637"/>
      <c r="O36" s="637"/>
      <c r="P36" s="637"/>
      <c r="Q36" s="638"/>
      <c r="R36" s="665">
        <v>10676970</v>
      </c>
      <c r="S36" s="666"/>
      <c r="T36" s="666"/>
      <c r="U36" s="666"/>
      <c r="V36" s="666"/>
      <c r="W36" s="666"/>
      <c r="X36" s="666"/>
      <c r="Y36" s="667"/>
      <c r="Z36" s="668">
        <v>100</v>
      </c>
      <c r="AA36" s="668"/>
      <c r="AB36" s="668"/>
      <c r="AC36" s="668"/>
      <c r="AD36" s="669">
        <v>5913329</v>
      </c>
      <c r="AE36" s="669"/>
      <c r="AF36" s="669"/>
      <c r="AG36" s="669"/>
      <c r="AH36" s="669"/>
      <c r="AI36" s="669"/>
      <c r="AJ36" s="669"/>
      <c r="AK36" s="669"/>
      <c r="AL36" s="670">
        <v>100</v>
      </c>
      <c r="AM36" s="662"/>
      <c r="AN36" s="662"/>
      <c r="AO36" s="671"/>
      <c r="AQ36" s="672" t="s">
        <v>310</v>
      </c>
      <c r="AR36" s="673"/>
      <c r="AS36" s="673"/>
      <c r="AT36" s="673"/>
      <c r="AU36" s="673"/>
      <c r="AV36" s="673"/>
      <c r="AW36" s="673"/>
      <c r="AX36" s="673"/>
      <c r="AY36" s="674"/>
      <c r="AZ36" s="593">
        <v>131705</v>
      </c>
      <c r="BA36" s="594"/>
      <c r="BB36" s="594"/>
      <c r="BC36" s="594"/>
      <c r="BD36" s="625"/>
      <c r="BE36" s="625"/>
      <c r="BF36" s="650"/>
      <c r="BG36" s="607" t="s">
        <v>311</v>
      </c>
      <c r="BH36" s="608"/>
      <c r="BI36" s="608"/>
      <c r="BJ36" s="608"/>
      <c r="BK36" s="608"/>
      <c r="BL36" s="608"/>
      <c r="BM36" s="608"/>
      <c r="BN36" s="608"/>
      <c r="BO36" s="608"/>
      <c r="BP36" s="608"/>
      <c r="BQ36" s="608"/>
      <c r="BR36" s="608"/>
      <c r="BS36" s="608"/>
      <c r="BT36" s="608"/>
      <c r="BU36" s="609"/>
      <c r="BV36" s="593">
        <v>-51845</v>
      </c>
      <c r="BW36" s="594"/>
      <c r="BX36" s="594"/>
      <c r="BY36" s="594"/>
      <c r="BZ36" s="594"/>
      <c r="CA36" s="594"/>
      <c r="CB36" s="603"/>
      <c r="CD36" s="607" t="s">
        <v>312</v>
      </c>
      <c r="CE36" s="608"/>
      <c r="CF36" s="608"/>
      <c r="CG36" s="608"/>
      <c r="CH36" s="608"/>
      <c r="CI36" s="608"/>
      <c r="CJ36" s="608"/>
      <c r="CK36" s="608"/>
      <c r="CL36" s="608"/>
      <c r="CM36" s="608"/>
      <c r="CN36" s="608"/>
      <c r="CO36" s="608"/>
      <c r="CP36" s="608"/>
      <c r="CQ36" s="609"/>
      <c r="CR36" s="593">
        <v>1246906</v>
      </c>
      <c r="CS36" s="594"/>
      <c r="CT36" s="594"/>
      <c r="CU36" s="594"/>
      <c r="CV36" s="594"/>
      <c r="CW36" s="594"/>
      <c r="CX36" s="594"/>
      <c r="CY36" s="595"/>
      <c r="CZ36" s="627">
        <v>12.3</v>
      </c>
      <c r="DA36" s="628"/>
      <c r="DB36" s="628"/>
      <c r="DC36" s="629"/>
      <c r="DD36" s="602">
        <v>726589</v>
      </c>
      <c r="DE36" s="594"/>
      <c r="DF36" s="594"/>
      <c r="DG36" s="594"/>
      <c r="DH36" s="594"/>
      <c r="DI36" s="594"/>
      <c r="DJ36" s="594"/>
      <c r="DK36" s="595"/>
      <c r="DL36" s="602">
        <v>666503</v>
      </c>
      <c r="DM36" s="594"/>
      <c r="DN36" s="594"/>
      <c r="DO36" s="594"/>
      <c r="DP36" s="594"/>
      <c r="DQ36" s="594"/>
      <c r="DR36" s="594"/>
      <c r="DS36" s="594"/>
      <c r="DT36" s="594"/>
      <c r="DU36" s="594"/>
      <c r="DV36" s="595"/>
      <c r="DW36" s="598">
        <v>10.7</v>
      </c>
      <c r="DX36" s="619"/>
      <c r="DY36" s="619"/>
      <c r="DZ36" s="619"/>
      <c r="EA36" s="619"/>
      <c r="EB36" s="619"/>
      <c r="EC36" s="620"/>
    </row>
    <row r="37" spans="2:133" ht="11.25" customHeight="1" x14ac:dyDescent="0.15">
      <c r="AQ37" s="672" t="s">
        <v>313</v>
      </c>
      <c r="AR37" s="673"/>
      <c r="AS37" s="673"/>
      <c r="AT37" s="673"/>
      <c r="AU37" s="673"/>
      <c r="AV37" s="673"/>
      <c r="AW37" s="673"/>
      <c r="AX37" s="673"/>
      <c r="AY37" s="674"/>
      <c r="AZ37" s="593">
        <v>26561</v>
      </c>
      <c r="BA37" s="594"/>
      <c r="BB37" s="594"/>
      <c r="BC37" s="594"/>
      <c r="BD37" s="625"/>
      <c r="BE37" s="625"/>
      <c r="BF37" s="650"/>
      <c r="BG37" s="607" t="s">
        <v>314</v>
      </c>
      <c r="BH37" s="608"/>
      <c r="BI37" s="608"/>
      <c r="BJ37" s="608"/>
      <c r="BK37" s="608"/>
      <c r="BL37" s="608"/>
      <c r="BM37" s="608"/>
      <c r="BN37" s="608"/>
      <c r="BO37" s="608"/>
      <c r="BP37" s="608"/>
      <c r="BQ37" s="608"/>
      <c r="BR37" s="608"/>
      <c r="BS37" s="608"/>
      <c r="BT37" s="608"/>
      <c r="BU37" s="609"/>
      <c r="BV37" s="593">
        <v>2832</v>
      </c>
      <c r="BW37" s="594"/>
      <c r="BX37" s="594"/>
      <c r="BY37" s="594"/>
      <c r="BZ37" s="594"/>
      <c r="CA37" s="594"/>
      <c r="CB37" s="603"/>
      <c r="CD37" s="607" t="s">
        <v>315</v>
      </c>
      <c r="CE37" s="608"/>
      <c r="CF37" s="608"/>
      <c r="CG37" s="608"/>
      <c r="CH37" s="608"/>
      <c r="CI37" s="608"/>
      <c r="CJ37" s="608"/>
      <c r="CK37" s="608"/>
      <c r="CL37" s="608"/>
      <c r="CM37" s="608"/>
      <c r="CN37" s="608"/>
      <c r="CO37" s="608"/>
      <c r="CP37" s="608"/>
      <c r="CQ37" s="609"/>
      <c r="CR37" s="593">
        <v>305725</v>
      </c>
      <c r="CS37" s="625"/>
      <c r="CT37" s="625"/>
      <c r="CU37" s="625"/>
      <c r="CV37" s="625"/>
      <c r="CW37" s="625"/>
      <c r="CX37" s="625"/>
      <c r="CY37" s="626"/>
      <c r="CZ37" s="627">
        <v>3</v>
      </c>
      <c r="DA37" s="628"/>
      <c r="DB37" s="628"/>
      <c r="DC37" s="629"/>
      <c r="DD37" s="602">
        <v>301833</v>
      </c>
      <c r="DE37" s="625"/>
      <c r="DF37" s="625"/>
      <c r="DG37" s="625"/>
      <c r="DH37" s="625"/>
      <c r="DI37" s="625"/>
      <c r="DJ37" s="625"/>
      <c r="DK37" s="626"/>
      <c r="DL37" s="602">
        <v>301833</v>
      </c>
      <c r="DM37" s="625"/>
      <c r="DN37" s="625"/>
      <c r="DO37" s="625"/>
      <c r="DP37" s="625"/>
      <c r="DQ37" s="625"/>
      <c r="DR37" s="625"/>
      <c r="DS37" s="625"/>
      <c r="DT37" s="625"/>
      <c r="DU37" s="625"/>
      <c r="DV37" s="626"/>
      <c r="DW37" s="598">
        <v>4.8</v>
      </c>
      <c r="DX37" s="619"/>
      <c r="DY37" s="619"/>
      <c r="DZ37" s="619"/>
      <c r="EA37" s="619"/>
      <c r="EB37" s="619"/>
      <c r="EC37" s="620"/>
    </row>
    <row r="38" spans="2:133" ht="11.25" customHeight="1" x14ac:dyDescent="0.15">
      <c r="AQ38" s="672" t="s">
        <v>316</v>
      </c>
      <c r="AR38" s="673"/>
      <c r="AS38" s="673"/>
      <c r="AT38" s="673"/>
      <c r="AU38" s="673"/>
      <c r="AV38" s="673"/>
      <c r="AW38" s="673"/>
      <c r="AX38" s="673"/>
      <c r="AY38" s="674"/>
      <c r="AZ38" s="593">
        <v>10066</v>
      </c>
      <c r="BA38" s="594"/>
      <c r="BB38" s="594"/>
      <c r="BC38" s="594"/>
      <c r="BD38" s="625"/>
      <c r="BE38" s="625"/>
      <c r="BF38" s="650"/>
      <c r="BG38" s="607" t="s">
        <v>317</v>
      </c>
      <c r="BH38" s="608"/>
      <c r="BI38" s="608"/>
      <c r="BJ38" s="608"/>
      <c r="BK38" s="608"/>
      <c r="BL38" s="608"/>
      <c r="BM38" s="608"/>
      <c r="BN38" s="608"/>
      <c r="BO38" s="608"/>
      <c r="BP38" s="608"/>
      <c r="BQ38" s="608"/>
      <c r="BR38" s="608"/>
      <c r="BS38" s="608"/>
      <c r="BT38" s="608"/>
      <c r="BU38" s="609"/>
      <c r="BV38" s="593">
        <v>4717</v>
      </c>
      <c r="BW38" s="594"/>
      <c r="BX38" s="594"/>
      <c r="BY38" s="594"/>
      <c r="BZ38" s="594"/>
      <c r="CA38" s="594"/>
      <c r="CB38" s="603"/>
      <c r="CD38" s="607" t="s">
        <v>318</v>
      </c>
      <c r="CE38" s="608"/>
      <c r="CF38" s="608"/>
      <c r="CG38" s="608"/>
      <c r="CH38" s="608"/>
      <c r="CI38" s="608"/>
      <c r="CJ38" s="608"/>
      <c r="CK38" s="608"/>
      <c r="CL38" s="608"/>
      <c r="CM38" s="608"/>
      <c r="CN38" s="608"/>
      <c r="CO38" s="608"/>
      <c r="CP38" s="608"/>
      <c r="CQ38" s="609"/>
      <c r="CR38" s="593">
        <v>926458</v>
      </c>
      <c r="CS38" s="594"/>
      <c r="CT38" s="594"/>
      <c r="CU38" s="594"/>
      <c r="CV38" s="594"/>
      <c r="CW38" s="594"/>
      <c r="CX38" s="594"/>
      <c r="CY38" s="595"/>
      <c r="CZ38" s="627">
        <v>9.1</v>
      </c>
      <c r="DA38" s="628"/>
      <c r="DB38" s="628"/>
      <c r="DC38" s="629"/>
      <c r="DD38" s="602">
        <v>786138</v>
      </c>
      <c r="DE38" s="594"/>
      <c r="DF38" s="594"/>
      <c r="DG38" s="594"/>
      <c r="DH38" s="594"/>
      <c r="DI38" s="594"/>
      <c r="DJ38" s="594"/>
      <c r="DK38" s="595"/>
      <c r="DL38" s="602">
        <v>592879</v>
      </c>
      <c r="DM38" s="594"/>
      <c r="DN38" s="594"/>
      <c r="DO38" s="594"/>
      <c r="DP38" s="594"/>
      <c r="DQ38" s="594"/>
      <c r="DR38" s="594"/>
      <c r="DS38" s="594"/>
      <c r="DT38" s="594"/>
      <c r="DU38" s="594"/>
      <c r="DV38" s="595"/>
      <c r="DW38" s="598">
        <v>9.5</v>
      </c>
      <c r="DX38" s="619"/>
      <c r="DY38" s="619"/>
      <c r="DZ38" s="619"/>
      <c r="EA38" s="619"/>
      <c r="EB38" s="619"/>
      <c r="EC38" s="620"/>
    </row>
    <row r="39" spans="2:133" ht="11.25" customHeight="1" x14ac:dyDescent="0.15">
      <c r="AQ39" s="672" t="s">
        <v>319</v>
      </c>
      <c r="AR39" s="673"/>
      <c r="AS39" s="673"/>
      <c r="AT39" s="673"/>
      <c r="AU39" s="673"/>
      <c r="AV39" s="673"/>
      <c r="AW39" s="673"/>
      <c r="AX39" s="673"/>
      <c r="AY39" s="674"/>
      <c r="AZ39" s="593" t="s">
        <v>320</v>
      </c>
      <c r="BA39" s="594"/>
      <c r="BB39" s="594"/>
      <c r="BC39" s="594"/>
      <c r="BD39" s="625"/>
      <c r="BE39" s="625"/>
      <c r="BF39" s="650"/>
      <c r="BG39" s="678" t="s">
        <v>321</v>
      </c>
      <c r="BH39" s="679"/>
      <c r="BI39" s="679"/>
      <c r="BJ39" s="679"/>
      <c r="BK39" s="679"/>
      <c r="BL39" s="187"/>
      <c r="BM39" s="608" t="s">
        <v>322</v>
      </c>
      <c r="BN39" s="608"/>
      <c r="BO39" s="608"/>
      <c r="BP39" s="608"/>
      <c r="BQ39" s="608"/>
      <c r="BR39" s="608"/>
      <c r="BS39" s="608"/>
      <c r="BT39" s="608"/>
      <c r="BU39" s="609"/>
      <c r="BV39" s="593">
        <v>69</v>
      </c>
      <c r="BW39" s="594"/>
      <c r="BX39" s="594"/>
      <c r="BY39" s="594"/>
      <c r="BZ39" s="594"/>
      <c r="CA39" s="594"/>
      <c r="CB39" s="603"/>
      <c r="CD39" s="607" t="s">
        <v>323</v>
      </c>
      <c r="CE39" s="608"/>
      <c r="CF39" s="608"/>
      <c r="CG39" s="608"/>
      <c r="CH39" s="608"/>
      <c r="CI39" s="608"/>
      <c r="CJ39" s="608"/>
      <c r="CK39" s="608"/>
      <c r="CL39" s="608"/>
      <c r="CM39" s="608"/>
      <c r="CN39" s="608"/>
      <c r="CO39" s="608"/>
      <c r="CP39" s="608"/>
      <c r="CQ39" s="609"/>
      <c r="CR39" s="593">
        <v>701109</v>
      </c>
      <c r="CS39" s="625"/>
      <c r="CT39" s="625"/>
      <c r="CU39" s="625"/>
      <c r="CV39" s="625"/>
      <c r="CW39" s="625"/>
      <c r="CX39" s="625"/>
      <c r="CY39" s="626"/>
      <c r="CZ39" s="627">
        <v>6.9</v>
      </c>
      <c r="DA39" s="628"/>
      <c r="DB39" s="628"/>
      <c r="DC39" s="629"/>
      <c r="DD39" s="602">
        <v>501439</v>
      </c>
      <c r="DE39" s="625"/>
      <c r="DF39" s="625"/>
      <c r="DG39" s="625"/>
      <c r="DH39" s="625"/>
      <c r="DI39" s="625"/>
      <c r="DJ39" s="625"/>
      <c r="DK39" s="626"/>
      <c r="DL39" s="602" t="s">
        <v>320</v>
      </c>
      <c r="DM39" s="625"/>
      <c r="DN39" s="625"/>
      <c r="DO39" s="625"/>
      <c r="DP39" s="625"/>
      <c r="DQ39" s="625"/>
      <c r="DR39" s="625"/>
      <c r="DS39" s="625"/>
      <c r="DT39" s="625"/>
      <c r="DU39" s="625"/>
      <c r="DV39" s="626"/>
      <c r="DW39" s="598" t="s">
        <v>320</v>
      </c>
      <c r="DX39" s="619"/>
      <c r="DY39" s="619"/>
      <c r="DZ39" s="619"/>
      <c r="EA39" s="619"/>
      <c r="EB39" s="619"/>
      <c r="EC39" s="62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324</v>
      </c>
      <c r="AR40" s="673"/>
      <c r="AS40" s="673"/>
      <c r="AT40" s="673"/>
      <c r="AU40" s="673"/>
      <c r="AV40" s="673"/>
      <c r="AW40" s="673"/>
      <c r="AX40" s="673"/>
      <c r="AY40" s="674"/>
      <c r="AZ40" s="593">
        <v>274703</v>
      </c>
      <c r="BA40" s="594"/>
      <c r="BB40" s="594"/>
      <c r="BC40" s="594"/>
      <c r="BD40" s="625"/>
      <c r="BE40" s="625"/>
      <c r="BF40" s="650"/>
      <c r="BG40" s="678"/>
      <c r="BH40" s="679"/>
      <c r="BI40" s="679"/>
      <c r="BJ40" s="679"/>
      <c r="BK40" s="679"/>
      <c r="BL40" s="187"/>
      <c r="BM40" s="608" t="s">
        <v>325</v>
      </c>
      <c r="BN40" s="608"/>
      <c r="BO40" s="608"/>
      <c r="BP40" s="608"/>
      <c r="BQ40" s="608"/>
      <c r="BR40" s="608"/>
      <c r="BS40" s="608"/>
      <c r="BT40" s="608"/>
      <c r="BU40" s="609"/>
      <c r="BV40" s="593">
        <v>154</v>
      </c>
      <c r="BW40" s="594"/>
      <c r="BX40" s="594"/>
      <c r="BY40" s="594"/>
      <c r="BZ40" s="594"/>
      <c r="CA40" s="594"/>
      <c r="CB40" s="603"/>
      <c r="CD40" s="607" t="s">
        <v>326</v>
      </c>
      <c r="CE40" s="608"/>
      <c r="CF40" s="608"/>
      <c r="CG40" s="608"/>
      <c r="CH40" s="608"/>
      <c r="CI40" s="608"/>
      <c r="CJ40" s="608"/>
      <c r="CK40" s="608"/>
      <c r="CL40" s="608"/>
      <c r="CM40" s="608"/>
      <c r="CN40" s="608"/>
      <c r="CO40" s="608"/>
      <c r="CP40" s="608"/>
      <c r="CQ40" s="609"/>
      <c r="CR40" s="593">
        <v>37260</v>
      </c>
      <c r="CS40" s="594"/>
      <c r="CT40" s="594"/>
      <c r="CU40" s="594"/>
      <c r="CV40" s="594"/>
      <c r="CW40" s="594"/>
      <c r="CX40" s="594"/>
      <c r="CY40" s="595"/>
      <c r="CZ40" s="627">
        <v>0.4</v>
      </c>
      <c r="DA40" s="628"/>
      <c r="DB40" s="628"/>
      <c r="DC40" s="629"/>
      <c r="DD40" s="602">
        <v>2100</v>
      </c>
      <c r="DE40" s="594"/>
      <c r="DF40" s="594"/>
      <c r="DG40" s="594"/>
      <c r="DH40" s="594"/>
      <c r="DI40" s="594"/>
      <c r="DJ40" s="594"/>
      <c r="DK40" s="595"/>
      <c r="DL40" s="602">
        <v>2000</v>
      </c>
      <c r="DM40" s="594"/>
      <c r="DN40" s="594"/>
      <c r="DO40" s="594"/>
      <c r="DP40" s="594"/>
      <c r="DQ40" s="594"/>
      <c r="DR40" s="594"/>
      <c r="DS40" s="594"/>
      <c r="DT40" s="594"/>
      <c r="DU40" s="594"/>
      <c r="DV40" s="595"/>
      <c r="DW40" s="598">
        <v>0</v>
      </c>
      <c r="DX40" s="619"/>
      <c r="DY40" s="619"/>
      <c r="DZ40" s="619"/>
      <c r="EA40" s="619"/>
      <c r="EB40" s="619"/>
      <c r="EC40" s="62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327</v>
      </c>
      <c r="AR41" s="614"/>
      <c r="AS41" s="614"/>
      <c r="AT41" s="614"/>
      <c r="AU41" s="614"/>
      <c r="AV41" s="614"/>
      <c r="AW41" s="614"/>
      <c r="AX41" s="614"/>
      <c r="AY41" s="615"/>
      <c r="AZ41" s="665">
        <v>483423</v>
      </c>
      <c r="BA41" s="666"/>
      <c r="BB41" s="666"/>
      <c r="BC41" s="666"/>
      <c r="BD41" s="661"/>
      <c r="BE41" s="661"/>
      <c r="BF41" s="663"/>
      <c r="BG41" s="680"/>
      <c r="BH41" s="681"/>
      <c r="BI41" s="681"/>
      <c r="BJ41" s="681"/>
      <c r="BK41" s="681"/>
      <c r="BL41" s="189"/>
      <c r="BM41" s="614" t="s">
        <v>328</v>
      </c>
      <c r="BN41" s="614"/>
      <c r="BO41" s="614"/>
      <c r="BP41" s="614"/>
      <c r="BQ41" s="614"/>
      <c r="BR41" s="614"/>
      <c r="BS41" s="614"/>
      <c r="BT41" s="614"/>
      <c r="BU41" s="615"/>
      <c r="BV41" s="665">
        <v>301</v>
      </c>
      <c r="BW41" s="666"/>
      <c r="BX41" s="666"/>
      <c r="BY41" s="666"/>
      <c r="BZ41" s="666"/>
      <c r="CA41" s="666"/>
      <c r="CB41" s="675"/>
      <c r="CD41" s="607" t="s">
        <v>329</v>
      </c>
      <c r="CE41" s="608"/>
      <c r="CF41" s="608"/>
      <c r="CG41" s="608"/>
      <c r="CH41" s="608"/>
      <c r="CI41" s="608"/>
      <c r="CJ41" s="608"/>
      <c r="CK41" s="608"/>
      <c r="CL41" s="608"/>
      <c r="CM41" s="608"/>
      <c r="CN41" s="608"/>
      <c r="CO41" s="608"/>
      <c r="CP41" s="608"/>
      <c r="CQ41" s="609"/>
      <c r="CR41" s="593" t="s">
        <v>330</v>
      </c>
      <c r="CS41" s="625"/>
      <c r="CT41" s="625"/>
      <c r="CU41" s="625"/>
      <c r="CV41" s="625"/>
      <c r="CW41" s="625"/>
      <c r="CX41" s="625"/>
      <c r="CY41" s="626"/>
      <c r="CZ41" s="627" t="s">
        <v>330</v>
      </c>
      <c r="DA41" s="628"/>
      <c r="DB41" s="628"/>
      <c r="DC41" s="629"/>
      <c r="DD41" s="602" t="s">
        <v>330</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332</v>
      </c>
      <c r="CE42" s="591"/>
      <c r="CF42" s="591"/>
      <c r="CG42" s="591"/>
      <c r="CH42" s="591"/>
      <c r="CI42" s="591"/>
      <c r="CJ42" s="591"/>
      <c r="CK42" s="591"/>
      <c r="CL42" s="591"/>
      <c r="CM42" s="591"/>
      <c r="CN42" s="591"/>
      <c r="CO42" s="591"/>
      <c r="CP42" s="591"/>
      <c r="CQ42" s="592"/>
      <c r="CR42" s="593">
        <v>1037116</v>
      </c>
      <c r="CS42" s="594"/>
      <c r="CT42" s="594"/>
      <c r="CU42" s="594"/>
      <c r="CV42" s="594"/>
      <c r="CW42" s="594"/>
      <c r="CX42" s="594"/>
      <c r="CY42" s="595"/>
      <c r="CZ42" s="627">
        <v>10.199999999999999</v>
      </c>
      <c r="DA42" s="676"/>
      <c r="DB42" s="676"/>
      <c r="DC42" s="677"/>
      <c r="DD42" s="602">
        <v>295269</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334</v>
      </c>
      <c r="CE43" s="591"/>
      <c r="CF43" s="591"/>
      <c r="CG43" s="591"/>
      <c r="CH43" s="591"/>
      <c r="CI43" s="591"/>
      <c r="CJ43" s="591"/>
      <c r="CK43" s="591"/>
      <c r="CL43" s="591"/>
      <c r="CM43" s="591"/>
      <c r="CN43" s="591"/>
      <c r="CO43" s="591"/>
      <c r="CP43" s="591"/>
      <c r="CQ43" s="592"/>
      <c r="CR43" s="593">
        <v>49477</v>
      </c>
      <c r="CS43" s="625"/>
      <c r="CT43" s="625"/>
      <c r="CU43" s="625"/>
      <c r="CV43" s="625"/>
      <c r="CW43" s="625"/>
      <c r="CX43" s="625"/>
      <c r="CY43" s="626"/>
      <c r="CZ43" s="627">
        <v>0.5</v>
      </c>
      <c r="DA43" s="628"/>
      <c r="DB43" s="628"/>
      <c r="DC43" s="629"/>
      <c r="DD43" s="602">
        <v>42878</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335</v>
      </c>
      <c r="CD44" s="699" t="s">
        <v>286</v>
      </c>
      <c r="CE44" s="700"/>
      <c r="CF44" s="590" t="s">
        <v>336</v>
      </c>
      <c r="CG44" s="591"/>
      <c r="CH44" s="591"/>
      <c r="CI44" s="591"/>
      <c r="CJ44" s="591"/>
      <c r="CK44" s="591"/>
      <c r="CL44" s="591"/>
      <c r="CM44" s="591"/>
      <c r="CN44" s="591"/>
      <c r="CO44" s="591"/>
      <c r="CP44" s="591"/>
      <c r="CQ44" s="592"/>
      <c r="CR44" s="593">
        <v>904855</v>
      </c>
      <c r="CS44" s="594"/>
      <c r="CT44" s="594"/>
      <c r="CU44" s="594"/>
      <c r="CV44" s="594"/>
      <c r="CW44" s="594"/>
      <c r="CX44" s="594"/>
      <c r="CY44" s="595"/>
      <c r="CZ44" s="627">
        <v>8.9</v>
      </c>
      <c r="DA44" s="676"/>
      <c r="DB44" s="676"/>
      <c r="DC44" s="677"/>
      <c r="DD44" s="602">
        <v>221758</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337</v>
      </c>
      <c r="CG45" s="591"/>
      <c r="CH45" s="591"/>
      <c r="CI45" s="591"/>
      <c r="CJ45" s="591"/>
      <c r="CK45" s="591"/>
      <c r="CL45" s="591"/>
      <c r="CM45" s="591"/>
      <c r="CN45" s="591"/>
      <c r="CO45" s="591"/>
      <c r="CP45" s="591"/>
      <c r="CQ45" s="592"/>
      <c r="CR45" s="593">
        <v>327052</v>
      </c>
      <c r="CS45" s="625"/>
      <c r="CT45" s="625"/>
      <c r="CU45" s="625"/>
      <c r="CV45" s="625"/>
      <c r="CW45" s="625"/>
      <c r="CX45" s="625"/>
      <c r="CY45" s="626"/>
      <c r="CZ45" s="627">
        <v>3.2</v>
      </c>
      <c r="DA45" s="628"/>
      <c r="DB45" s="628"/>
      <c r="DC45" s="629"/>
      <c r="DD45" s="602">
        <v>12318</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338</v>
      </c>
      <c r="CG46" s="591"/>
      <c r="CH46" s="591"/>
      <c r="CI46" s="591"/>
      <c r="CJ46" s="591"/>
      <c r="CK46" s="591"/>
      <c r="CL46" s="591"/>
      <c r="CM46" s="591"/>
      <c r="CN46" s="591"/>
      <c r="CO46" s="591"/>
      <c r="CP46" s="591"/>
      <c r="CQ46" s="592"/>
      <c r="CR46" s="593">
        <v>541989</v>
      </c>
      <c r="CS46" s="594"/>
      <c r="CT46" s="594"/>
      <c r="CU46" s="594"/>
      <c r="CV46" s="594"/>
      <c r="CW46" s="594"/>
      <c r="CX46" s="594"/>
      <c r="CY46" s="595"/>
      <c r="CZ46" s="627">
        <v>5.3</v>
      </c>
      <c r="DA46" s="676"/>
      <c r="DB46" s="676"/>
      <c r="DC46" s="677"/>
      <c r="DD46" s="602">
        <v>202826</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339</v>
      </c>
      <c r="CG47" s="591"/>
      <c r="CH47" s="591"/>
      <c r="CI47" s="591"/>
      <c r="CJ47" s="591"/>
      <c r="CK47" s="591"/>
      <c r="CL47" s="591"/>
      <c r="CM47" s="591"/>
      <c r="CN47" s="591"/>
      <c r="CO47" s="591"/>
      <c r="CP47" s="591"/>
      <c r="CQ47" s="592"/>
      <c r="CR47" s="593">
        <v>132261</v>
      </c>
      <c r="CS47" s="625"/>
      <c r="CT47" s="625"/>
      <c r="CU47" s="625"/>
      <c r="CV47" s="625"/>
      <c r="CW47" s="625"/>
      <c r="CX47" s="625"/>
      <c r="CY47" s="626"/>
      <c r="CZ47" s="627">
        <v>1.3</v>
      </c>
      <c r="DA47" s="628"/>
      <c r="DB47" s="628"/>
      <c r="DC47" s="629"/>
      <c r="DD47" s="602">
        <v>73511</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340</v>
      </c>
      <c r="CG48" s="591"/>
      <c r="CH48" s="591"/>
      <c r="CI48" s="591"/>
      <c r="CJ48" s="591"/>
      <c r="CK48" s="591"/>
      <c r="CL48" s="591"/>
      <c r="CM48" s="591"/>
      <c r="CN48" s="591"/>
      <c r="CO48" s="591"/>
      <c r="CP48" s="591"/>
      <c r="CQ48" s="592"/>
      <c r="CR48" s="593" t="s">
        <v>109</v>
      </c>
      <c r="CS48" s="594"/>
      <c r="CT48" s="594"/>
      <c r="CU48" s="594"/>
      <c r="CV48" s="594"/>
      <c r="CW48" s="594"/>
      <c r="CX48" s="594"/>
      <c r="CY48" s="595"/>
      <c r="CZ48" s="627" t="s">
        <v>109</v>
      </c>
      <c r="DA48" s="676"/>
      <c r="DB48" s="676"/>
      <c r="DC48" s="677"/>
      <c r="DD48" s="602" t="s">
        <v>109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341</v>
      </c>
      <c r="CE49" s="637"/>
      <c r="CF49" s="637"/>
      <c r="CG49" s="637"/>
      <c r="CH49" s="637"/>
      <c r="CI49" s="637"/>
      <c r="CJ49" s="637"/>
      <c r="CK49" s="637"/>
      <c r="CL49" s="637"/>
      <c r="CM49" s="637"/>
      <c r="CN49" s="637"/>
      <c r="CO49" s="637"/>
      <c r="CP49" s="637"/>
      <c r="CQ49" s="638"/>
      <c r="CR49" s="665">
        <v>10151982</v>
      </c>
      <c r="CS49" s="661"/>
      <c r="CT49" s="661"/>
      <c r="CU49" s="661"/>
      <c r="CV49" s="661"/>
      <c r="CW49" s="661"/>
      <c r="CX49" s="661"/>
      <c r="CY49" s="688"/>
      <c r="CZ49" s="689">
        <v>100</v>
      </c>
      <c r="DA49" s="690"/>
      <c r="DB49" s="690"/>
      <c r="DC49" s="691"/>
      <c r="DD49" s="692">
        <v>6851125</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343</v>
      </c>
      <c r="DK2" s="735"/>
      <c r="DL2" s="735"/>
      <c r="DM2" s="735"/>
      <c r="DN2" s="735"/>
      <c r="DO2" s="736"/>
      <c r="DP2" s="200"/>
      <c r="DQ2" s="734" t="s">
        <v>344</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345</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347</v>
      </c>
      <c r="B5" s="729"/>
      <c r="C5" s="729"/>
      <c r="D5" s="729"/>
      <c r="E5" s="729"/>
      <c r="F5" s="729"/>
      <c r="G5" s="729"/>
      <c r="H5" s="729"/>
      <c r="I5" s="729"/>
      <c r="J5" s="729"/>
      <c r="K5" s="729"/>
      <c r="L5" s="729"/>
      <c r="M5" s="729"/>
      <c r="N5" s="729"/>
      <c r="O5" s="729"/>
      <c r="P5" s="730"/>
      <c r="Q5" s="705" t="s">
        <v>348</v>
      </c>
      <c r="R5" s="706"/>
      <c r="S5" s="706"/>
      <c r="T5" s="706"/>
      <c r="U5" s="707"/>
      <c r="V5" s="705" t="s">
        <v>349</v>
      </c>
      <c r="W5" s="706"/>
      <c r="X5" s="706"/>
      <c r="Y5" s="706"/>
      <c r="Z5" s="707"/>
      <c r="AA5" s="705" t="s">
        <v>350</v>
      </c>
      <c r="AB5" s="706"/>
      <c r="AC5" s="706"/>
      <c r="AD5" s="706"/>
      <c r="AE5" s="706"/>
      <c r="AF5" s="738" t="s">
        <v>351</v>
      </c>
      <c r="AG5" s="706"/>
      <c r="AH5" s="706"/>
      <c r="AI5" s="706"/>
      <c r="AJ5" s="717"/>
      <c r="AK5" s="706" t="s">
        <v>352</v>
      </c>
      <c r="AL5" s="706"/>
      <c r="AM5" s="706"/>
      <c r="AN5" s="706"/>
      <c r="AO5" s="707"/>
      <c r="AP5" s="705" t="s">
        <v>353</v>
      </c>
      <c r="AQ5" s="706"/>
      <c r="AR5" s="706"/>
      <c r="AS5" s="706"/>
      <c r="AT5" s="707"/>
      <c r="AU5" s="705" t="s">
        <v>354</v>
      </c>
      <c r="AV5" s="706"/>
      <c r="AW5" s="706"/>
      <c r="AX5" s="706"/>
      <c r="AY5" s="717"/>
      <c r="AZ5" s="207"/>
      <c r="BA5" s="207"/>
      <c r="BB5" s="207"/>
      <c r="BC5" s="207"/>
      <c r="BD5" s="207"/>
      <c r="BE5" s="208"/>
      <c r="BF5" s="208"/>
      <c r="BG5" s="208"/>
      <c r="BH5" s="208"/>
      <c r="BI5" s="208"/>
      <c r="BJ5" s="208"/>
      <c r="BK5" s="208"/>
      <c r="BL5" s="208"/>
      <c r="BM5" s="208"/>
      <c r="BN5" s="208"/>
      <c r="BO5" s="208"/>
      <c r="BP5" s="208"/>
      <c r="BQ5" s="728" t="s">
        <v>355</v>
      </c>
      <c r="BR5" s="729"/>
      <c r="BS5" s="729"/>
      <c r="BT5" s="729"/>
      <c r="BU5" s="729"/>
      <c r="BV5" s="729"/>
      <c r="BW5" s="729"/>
      <c r="BX5" s="729"/>
      <c r="BY5" s="729"/>
      <c r="BZ5" s="729"/>
      <c r="CA5" s="729"/>
      <c r="CB5" s="729"/>
      <c r="CC5" s="729"/>
      <c r="CD5" s="729"/>
      <c r="CE5" s="729"/>
      <c r="CF5" s="729"/>
      <c r="CG5" s="730"/>
      <c r="CH5" s="705" t="s">
        <v>356</v>
      </c>
      <c r="CI5" s="706"/>
      <c r="CJ5" s="706"/>
      <c r="CK5" s="706"/>
      <c r="CL5" s="707"/>
      <c r="CM5" s="705" t="s">
        <v>357</v>
      </c>
      <c r="CN5" s="706"/>
      <c r="CO5" s="706"/>
      <c r="CP5" s="706"/>
      <c r="CQ5" s="707"/>
      <c r="CR5" s="705" t="s">
        <v>358</v>
      </c>
      <c r="CS5" s="706"/>
      <c r="CT5" s="706"/>
      <c r="CU5" s="706"/>
      <c r="CV5" s="707"/>
      <c r="CW5" s="705" t="s">
        <v>359</v>
      </c>
      <c r="CX5" s="706"/>
      <c r="CY5" s="706"/>
      <c r="CZ5" s="706"/>
      <c r="DA5" s="707"/>
      <c r="DB5" s="705" t="s">
        <v>360</v>
      </c>
      <c r="DC5" s="706"/>
      <c r="DD5" s="706"/>
      <c r="DE5" s="706"/>
      <c r="DF5" s="707"/>
      <c r="DG5" s="711" t="s">
        <v>361</v>
      </c>
      <c r="DH5" s="712"/>
      <c r="DI5" s="712"/>
      <c r="DJ5" s="712"/>
      <c r="DK5" s="713"/>
      <c r="DL5" s="711" t="s">
        <v>362</v>
      </c>
      <c r="DM5" s="712"/>
      <c r="DN5" s="712"/>
      <c r="DO5" s="712"/>
      <c r="DP5" s="713"/>
      <c r="DQ5" s="705" t="s">
        <v>363</v>
      </c>
      <c r="DR5" s="706"/>
      <c r="DS5" s="706"/>
      <c r="DT5" s="706"/>
      <c r="DU5" s="707"/>
      <c r="DV5" s="705" t="s">
        <v>354</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364</v>
      </c>
      <c r="C7" s="720"/>
      <c r="D7" s="720"/>
      <c r="E7" s="720"/>
      <c r="F7" s="720"/>
      <c r="G7" s="720"/>
      <c r="H7" s="720"/>
      <c r="I7" s="720"/>
      <c r="J7" s="720"/>
      <c r="K7" s="720"/>
      <c r="L7" s="720"/>
      <c r="M7" s="720"/>
      <c r="N7" s="720"/>
      <c r="O7" s="720"/>
      <c r="P7" s="721"/>
      <c r="Q7" s="722">
        <v>10559</v>
      </c>
      <c r="R7" s="723"/>
      <c r="S7" s="723"/>
      <c r="T7" s="723"/>
      <c r="U7" s="723"/>
      <c r="V7" s="723">
        <v>10034</v>
      </c>
      <c r="W7" s="723"/>
      <c r="X7" s="723"/>
      <c r="Y7" s="723"/>
      <c r="Z7" s="723"/>
      <c r="AA7" s="723">
        <v>525</v>
      </c>
      <c r="AB7" s="723"/>
      <c r="AC7" s="723"/>
      <c r="AD7" s="723"/>
      <c r="AE7" s="724"/>
      <c r="AF7" s="725">
        <v>469</v>
      </c>
      <c r="AG7" s="726"/>
      <c r="AH7" s="726"/>
      <c r="AI7" s="726"/>
      <c r="AJ7" s="727"/>
      <c r="AK7" s="762">
        <v>247</v>
      </c>
      <c r="AL7" s="763"/>
      <c r="AM7" s="763"/>
      <c r="AN7" s="763"/>
      <c r="AO7" s="763"/>
      <c r="AP7" s="763">
        <v>12764</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x14ac:dyDescent="0.15">
      <c r="A8" s="212">
        <v>2</v>
      </c>
      <c r="B8" s="743" t="s">
        <v>365</v>
      </c>
      <c r="C8" s="744"/>
      <c r="D8" s="744"/>
      <c r="E8" s="744"/>
      <c r="F8" s="744"/>
      <c r="G8" s="744"/>
      <c r="H8" s="744"/>
      <c r="I8" s="744"/>
      <c r="J8" s="744"/>
      <c r="K8" s="744"/>
      <c r="L8" s="744"/>
      <c r="M8" s="744"/>
      <c r="N8" s="744"/>
      <c r="O8" s="744"/>
      <c r="P8" s="745"/>
      <c r="Q8" s="746">
        <v>182</v>
      </c>
      <c r="R8" s="747"/>
      <c r="S8" s="747"/>
      <c r="T8" s="747"/>
      <c r="U8" s="747"/>
      <c r="V8" s="747">
        <v>182</v>
      </c>
      <c r="W8" s="747"/>
      <c r="X8" s="747"/>
      <c r="Y8" s="747"/>
      <c r="Z8" s="747"/>
      <c r="AA8" s="747" t="s">
        <v>535</v>
      </c>
      <c r="AB8" s="747"/>
      <c r="AC8" s="747"/>
      <c r="AD8" s="747"/>
      <c r="AE8" s="748"/>
      <c r="AF8" s="749" t="s">
        <v>366</v>
      </c>
      <c r="AG8" s="750"/>
      <c r="AH8" s="750"/>
      <c r="AI8" s="750"/>
      <c r="AJ8" s="751"/>
      <c r="AK8" s="752">
        <v>58</v>
      </c>
      <c r="AL8" s="753"/>
      <c r="AM8" s="753"/>
      <c r="AN8" s="753"/>
      <c r="AO8" s="753"/>
      <c r="AP8" s="753">
        <v>2</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367</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368</v>
      </c>
      <c r="B23" s="778" t="s">
        <v>369</v>
      </c>
      <c r="C23" s="779"/>
      <c r="D23" s="779"/>
      <c r="E23" s="779"/>
      <c r="F23" s="779"/>
      <c r="G23" s="779"/>
      <c r="H23" s="779"/>
      <c r="I23" s="779"/>
      <c r="J23" s="779"/>
      <c r="K23" s="779"/>
      <c r="L23" s="779"/>
      <c r="M23" s="779"/>
      <c r="N23" s="779"/>
      <c r="O23" s="779"/>
      <c r="P23" s="780"/>
      <c r="Q23" s="781">
        <v>10559</v>
      </c>
      <c r="R23" s="782"/>
      <c r="S23" s="782"/>
      <c r="T23" s="782"/>
      <c r="U23" s="782"/>
      <c r="V23" s="782">
        <v>10034</v>
      </c>
      <c r="W23" s="782"/>
      <c r="X23" s="782"/>
      <c r="Y23" s="782"/>
      <c r="Z23" s="782"/>
      <c r="AA23" s="782">
        <v>525</v>
      </c>
      <c r="AB23" s="782"/>
      <c r="AC23" s="782"/>
      <c r="AD23" s="782"/>
      <c r="AE23" s="783"/>
      <c r="AF23" s="784">
        <v>469</v>
      </c>
      <c r="AG23" s="782"/>
      <c r="AH23" s="782"/>
      <c r="AI23" s="782"/>
      <c r="AJ23" s="785"/>
      <c r="AK23" s="786"/>
      <c r="AL23" s="787"/>
      <c r="AM23" s="787"/>
      <c r="AN23" s="787"/>
      <c r="AO23" s="787"/>
      <c r="AP23" s="782">
        <v>12767</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370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371</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347</v>
      </c>
      <c r="B26" s="729"/>
      <c r="C26" s="729"/>
      <c r="D26" s="729"/>
      <c r="E26" s="729"/>
      <c r="F26" s="729"/>
      <c r="G26" s="729"/>
      <c r="H26" s="729"/>
      <c r="I26" s="729"/>
      <c r="J26" s="729"/>
      <c r="K26" s="729"/>
      <c r="L26" s="729"/>
      <c r="M26" s="729"/>
      <c r="N26" s="729"/>
      <c r="O26" s="729"/>
      <c r="P26" s="730"/>
      <c r="Q26" s="705" t="s">
        <v>372</v>
      </c>
      <c r="R26" s="706"/>
      <c r="S26" s="706"/>
      <c r="T26" s="706"/>
      <c r="U26" s="707"/>
      <c r="V26" s="705" t="s">
        <v>373</v>
      </c>
      <c r="W26" s="706"/>
      <c r="X26" s="706"/>
      <c r="Y26" s="706"/>
      <c r="Z26" s="707"/>
      <c r="AA26" s="705" t="s">
        <v>374</v>
      </c>
      <c r="AB26" s="706"/>
      <c r="AC26" s="706"/>
      <c r="AD26" s="706"/>
      <c r="AE26" s="706"/>
      <c r="AF26" s="800" t="s">
        <v>375</v>
      </c>
      <c r="AG26" s="801"/>
      <c r="AH26" s="801"/>
      <c r="AI26" s="801"/>
      <c r="AJ26" s="802"/>
      <c r="AK26" s="706" t="s">
        <v>376</v>
      </c>
      <c r="AL26" s="706"/>
      <c r="AM26" s="706"/>
      <c r="AN26" s="706"/>
      <c r="AO26" s="707"/>
      <c r="AP26" s="705" t="s">
        <v>377</v>
      </c>
      <c r="AQ26" s="706"/>
      <c r="AR26" s="706"/>
      <c r="AS26" s="706"/>
      <c r="AT26" s="707"/>
      <c r="AU26" s="705" t="s">
        <v>378</v>
      </c>
      <c r="AV26" s="706"/>
      <c r="AW26" s="706"/>
      <c r="AX26" s="706"/>
      <c r="AY26" s="707"/>
      <c r="AZ26" s="705" t="s">
        <v>379</v>
      </c>
      <c r="BA26" s="706"/>
      <c r="BB26" s="706"/>
      <c r="BC26" s="706"/>
      <c r="BD26" s="707"/>
      <c r="BE26" s="705" t="s">
        <v>354</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380</v>
      </c>
      <c r="C28" s="720"/>
      <c r="D28" s="720"/>
      <c r="E28" s="720"/>
      <c r="F28" s="720"/>
      <c r="G28" s="720"/>
      <c r="H28" s="720"/>
      <c r="I28" s="720"/>
      <c r="J28" s="720"/>
      <c r="K28" s="720"/>
      <c r="L28" s="720"/>
      <c r="M28" s="720"/>
      <c r="N28" s="720"/>
      <c r="O28" s="720"/>
      <c r="P28" s="721"/>
      <c r="Q28" s="810">
        <v>2550</v>
      </c>
      <c r="R28" s="811"/>
      <c r="S28" s="811"/>
      <c r="T28" s="811"/>
      <c r="U28" s="811"/>
      <c r="V28" s="811">
        <v>2550</v>
      </c>
      <c r="W28" s="811"/>
      <c r="X28" s="811"/>
      <c r="Y28" s="811"/>
      <c r="Z28" s="811"/>
      <c r="AA28" s="811" t="s">
        <v>537</v>
      </c>
      <c r="AB28" s="811"/>
      <c r="AC28" s="811"/>
      <c r="AD28" s="811"/>
      <c r="AE28" s="812"/>
      <c r="AF28" s="813" t="s">
        <v>109</v>
      </c>
      <c r="AG28" s="811"/>
      <c r="AH28" s="811"/>
      <c r="AI28" s="811"/>
      <c r="AJ28" s="814"/>
      <c r="AK28" s="815">
        <v>275</v>
      </c>
      <c r="AL28" s="806"/>
      <c r="AM28" s="806"/>
      <c r="AN28" s="806"/>
      <c r="AO28" s="806"/>
      <c r="AP28" s="806" t="s">
        <v>536</v>
      </c>
      <c r="AQ28" s="806"/>
      <c r="AR28" s="806"/>
      <c r="AS28" s="806"/>
      <c r="AT28" s="806"/>
      <c r="AU28" s="806" t="s">
        <v>538</v>
      </c>
      <c r="AV28" s="806"/>
      <c r="AW28" s="806"/>
      <c r="AX28" s="806"/>
      <c r="AY28" s="806"/>
      <c r="AZ28" s="807" t="s">
        <v>536</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381</v>
      </c>
      <c r="C29" s="744"/>
      <c r="D29" s="744"/>
      <c r="E29" s="744"/>
      <c r="F29" s="744"/>
      <c r="G29" s="744"/>
      <c r="H29" s="744"/>
      <c r="I29" s="744"/>
      <c r="J29" s="744"/>
      <c r="K29" s="744"/>
      <c r="L29" s="744"/>
      <c r="M29" s="744"/>
      <c r="N29" s="744"/>
      <c r="O29" s="744"/>
      <c r="P29" s="745"/>
      <c r="Q29" s="746">
        <v>1365</v>
      </c>
      <c r="R29" s="747"/>
      <c r="S29" s="747"/>
      <c r="T29" s="747"/>
      <c r="U29" s="747"/>
      <c r="V29" s="747">
        <v>1329</v>
      </c>
      <c r="W29" s="747"/>
      <c r="X29" s="747"/>
      <c r="Y29" s="747"/>
      <c r="Z29" s="747"/>
      <c r="AA29" s="747">
        <v>36</v>
      </c>
      <c r="AB29" s="747"/>
      <c r="AC29" s="747"/>
      <c r="AD29" s="747"/>
      <c r="AE29" s="748"/>
      <c r="AF29" s="749">
        <v>36</v>
      </c>
      <c r="AG29" s="750"/>
      <c r="AH29" s="750"/>
      <c r="AI29" s="750"/>
      <c r="AJ29" s="751"/>
      <c r="AK29" s="818">
        <v>255</v>
      </c>
      <c r="AL29" s="819"/>
      <c r="AM29" s="819"/>
      <c r="AN29" s="819"/>
      <c r="AO29" s="819"/>
      <c r="AP29" s="819" t="s">
        <v>536</v>
      </c>
      <c r="AQ29" s="819"/>
      <c r="AR29" s="819"/>
      <c r="AS29" s="819"/>
      <c r="AT29" s="819"/>
      <c r="AU29" s="819" t="s">
        <v>539</v>
      </c>
      <c r="AV29" s="819"/>
      <c r="AW29" s="819"/>
      <c r="AX29" s="819"/>
      <c r="AY29" s="819"/>
      <c r="AZ29" s="820" t="s">
        <v>536</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382</v>
      </c>
      <c r="C30" s="744"/>
      <c r="D30" s="744"/>
      <c r="E30" s="744"/>
      <c r="F30" s="744"/>
      <c r="G30" s="744"/>
      <c r="H30" s="744"/>
      <c r="I30" s="744"/>
      <c r="J30" s="744"/>
      <c r="K30" s="744"/>
      <c r="L30" s="744"/>
      <c r="M30" s="744"/>
      <c r="N30" s="744"/>
      <c r="O30" s="744"/>
      <c r="P30" s="745"/>
      <c r="Q30" s="746">
        <v>143</v>
      </c>
      <c r="R30" s="747"/>
      <c r="S30" s="747"/>
      <c r="T30" s="747"/>
      <c r="U30" s="747"/>
      <c r="V30" s="747">
        <v>143</v>
      </c>
      <c r="W30" s="747"/>
      <c r="X30" s="747"/>
      <c r="Y30" s="747"/>
      <c r="Z30" s="747"/>
      <c r="AA30" s="747" t="s">
        <v>537</v>
      </c>
      <c r="AB30" s="747"/>
      <c r="AC30" s="747"/>
      <c r="AD30" s="747"/>
      <c r="AE30" s="748"/>
      <c r="AF30" s="749" t="s">
        <v>109</v>
      </c>
      <c r="AG30" s="750"/>
      <c r="AH30" s="750"/>
      <c r="AI30" s="750"/>
      <c r="AJ30" s="751"/>
      <c r="AK30" s="818">
        <v>70</v>
      </c>
      <c r="AL30" s="819"/>
      <c r="AM30" s="819"/>
      <c r="AN30" s="819"/>
      <c r="AO30" s="819"/>
      <c r="AP30" s="819" t="s">
        <v>536</v>
      </c>
      <c r="AQ30" s="819"/>
      <c r="AR30" s="819"/>
      <c r="AS30" s="819"/>
      <c r="AT30" s="819"/>
      <c r="AU30" s="819" t="s">
        <v>539</v>
      </c>
      <c r="AV30" s="819"/>
      <c r="AW30" s="819"/>
      <c r="AX30" s="819"/>
      <c r="AY30" s="819"/>
      <c r="AZ30" s="820" t="s">
        <v>536</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383</v>
      </c>
      <c r="C31" s="744"/>
      <c r="D31" s="744"/>
      <c r="E31" s="744"/>
      <c r="F31" s="744"/>
      <c r="G31" s="744"/>
      <c r="H31" s="744"/>
      <c r="I31" s="744"/>
      <c r="J31" s="744"/>
      <c r="K31" s="744"/>
      <c r="L31" s="744"/>
      <c r="M31" s="744"/>
      <c r="N31" s="744"/>
      <c r="O31" s="744"/>
      <c r="P31" s="745"/>
      <c r="Q31" s="746">
        <v>519</v>
      </c>
      <c r="R31" s="747"/>
      <c r="S31" s="747"/>
      <c r="T31" s="747"/>
      <c r="U31" s="747"/>
      <c r="V31" s="747">
        <v>519</v>
      </c>
      <c r="W31" s="747"/>
      <c r="X31" s="747"/>
      <c r="Y31" s="747"/>
      <c r="Z31" s="747"/>
      <c r="AA31" s="747">
        <v>0</v>
      </c>
      <c r="AB31" s="747"/>
      <c r="AC31" s="747"/>
      <c r="AD31" s="747"/>
      <c r="AE31" s="748"/>
      <c r="AF31" s="749" t="s">
        <v>109</v>
      </c>
      <c r="AG31" s="750"/>
      <c r="AH31" s="750"/>
      <c r="AI31" s="750"/>
      <c r="AJ31" s="751"/>
      <c r="AK31" s="818">
        <v>132</v>
      </c>
      <c r="AL31" s="819"/>
      <c r="AM31" s="819"/>
      <c r="AN31" s="819"/>
      <c r="AO31" s="819"/>
      <c r="AP31" s="819">
        <v>2058</v>
      </c>
      <c r="AQ31" s="819"/>
      <c r="AR31" s="819"/>
      <c r="AS31" s="819"/>
      <c r="AT31" s="819"/>
      <c r="AU31" s="819">
        <v>1194</v>
      </c>
      <c r="AV31" s="819"/>
      <c r="AW31" s="819"/>
      <c r="AX31" s="819"/>
      <c r="AY31" s="819"/>
      <c r="AZ31" s="820" t="s">
        <v>536</v>
      </c>
      <c r="BA31" s="820"/>
      <c r="BB31" s="820"/>
      <c r="BC31" s="820"/>
      <c r="BD31" s="820"/>
      <c r="BE31" s="816" t="s">
        <v>384</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385</v>
      </c>
      <c r="C32" s="744"/>
      <c r="D32" s="744"/>
      <c r="E32" s="744"/>
      <c r="F32" s="744"/>
      <c r="G32" s="744"/>
      <c r="H32" s="744"/>
      <c r="I32" s="744"/>
      <c r="J32" s="744"/>
      <c r="K32" s="744"/>
      <c r="L32" s="744"/>
      <c r="M32" s="744"/>
      <c r="N32" s="744"/>
      <c r="O32" s="744"/>
      <c r="P32" s="745"/>
      <c r="Q32" s="746">
        <v>62</v>
      </c>
      <c r="R32" s="747"/>
      <c r="S32" s="747"/>
      <c r="T32" s="747"/>
      <c r="U32" s="747"/>
      <c r="V32" s="747">
        <v>62</v>
      </c>
      <c r="W32" s="747"/>
      <c r="X32" s="747"/>
      <c r="Y32" s="747"/>
      <c r="Z32" s="747"/>
      <c r="AA32" s="747" t="s">
        <v>537</v>
      </c>
      <c r="AB32" s="747"/>
      <c r="AC32" s="747"/>
      <c r="AD32" s="747"/>
      <c r="AE32" s="748"/>
      <c r="AF32" s="749" t="s">
        <v>109</v>
      </c>
      <c r="AG32" s="750"/>
      <c r="AH32" s="750"/>
      <c r="AI32" s="750"/>
      <c r="AJ32" s="751"/>
      <c r="AK32" s="818">
        <v>27</v>
      </c>
      <c r="AL32" s="819"/>
      <c r="AM32" s="819"/>
      <c r="AN32" s="819"/>
      <c r="AO32" s="819"/>
      <c r="AP32" s="819">
        <v>369</v>
      </c>
      <c r="AQ32" s="819"/>
      <c r="AR32" s="819"/>
      <c r="AS32" s="819"/>
      <c r="AT32" s="819"/>
      <c r="AU32" s="819">
        <v>369</v>
      </c>
      <c r="AV32" s="819"/>
      <c r="AW32" s="819"/>
      <c r="AX32" s="819"/>
      <c r="AY32" s="819"/>
      <c r="AZ32" s="820" t="s">
        <v>536</v>
      </c>
      <c r="BA32" s="820"/>
      <c r="BB32" s="820"/>
      <c r="BC32" s="820"/>
      <c r="BD32" s="820"/>
      <c r="BE32" s="816" t="s">
        <v>384</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386</v>
      </c>
      <c r="C33" s="744"/>
      <c r="D33" s="744"/>
      <c r="E33" s="744"/>
      <c r="F33" s="744"/>
      <c r="G33" s="744"/>
      <c r="H33" s="744"/>
      <c r="I33" s="744"/>
      <c r="J33" s="744"/>
      <c r="K33" s="744"/>
      <c r="L33" s="744"/>
      <c r="M33" s="744"/>
      <c r="N33" s="744"/>
      <c r="O33" s="744"/>
      <c r="P33" s="745"/>
      <c r="Q33" s="746">
        <v>258</v>
      </c>
      <c r="R33" s="747"/>
      <c r="S33" s="747"/>
      <c r="T33" s="747"/>
      <c r="U33" s="747"/>
      <c r="V33" s="747">
        <v>258</v>
      </c>
      <c r="W33" s="747"/>
      <c r="X33" s="747"/>
      <c r="Y33" s="747"/>
      <c r="Z33" s="747"/>
      <c r="AA33" s="747" t="s">
        <v>537</v>
      </c>
      <c r="AB33" s="747"/>
      <c r="AC33" s="747"/>
      <c r="AD33" s="747"/>
      <c r="AE33" s="748"/>
      <c r="AF33" s="749" t="s">
        <v>109</v>
      </c>
      <c r="AG33" s="750"/>
      <c r="AH33" s="750"/>
      <c r="AI33" s="750"/>
      <c r="AJ33" s="751"/>
      <c r="AK33" s="818">
        <v>10</v>
      </c>
      <c r="AL33" s="819"/>
      <c r="AM33" s="819"/>
      <c r="AN33" s="819"/>
      <c r="AO33" s="819"/>
      <c r="AP33" s="819" t="s">
        <v>536</v>
      </c>
      <c r="AQ33" s="819"/>
      <c r="AR33" s="819"/>
      <c r="AS33" s="819"/>
      <c r="AT33" s="819"/>
      <c r="AU33" s="819" t="s">
        <v>538</v>
      </c>
      <c r="AV33" s="819"/>
      <c r="AW33" s="819"/>
      <c r="AX33" s="819"/>
      <c r="AY33" s="819"/>
      <c r="AZ33" s="820" t="s">
        <v>536</v>
      </c>
      <c r="BA33" s="820"/>
      <c r="BB33" s="820"/>
      <c r="BC33" s="820"/>
      <c r="BD33" s="820"/>
      <c r="BE33" s="816" t="s">
        <v>384</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387</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368</v>
      </c>
      <c r="B63" s="778" t="s">
        <v>388</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36</v>
      </c>
      <c r="AG63" s="830"/>
      <c r="AH63" s="830"/>
      <c r="AI63" s="830"/>
      <c r="AJ63" s="831"/>
      <c r="AK63" s="832"/>
      <c r="AL63" s="827"/>
      <c r="AM63" s="827"/>
      <c r="AN63" s="827"/>
      <c r="AO63" s="827"/>
      <c r="AP63" s="830"/>
      <c r="AQ63" s="830"/>
      <c r="AR63" s="830"/>
      <c r="AS63" s="830"/>
      <c r="AT63" s="830"/>
      <c r="AU63" s="830">
        <v>769</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390</v>
      </c>
      <c r="B66" s="729"/>
      <c r="C66" s="729"/>
      <c r="D66" s="729"/>
      <c r="E66" s="729"/>
      <c r="F66" s="729"/>
      <c r="G66" s="729"/>
      <c r="H66" s="729"/>
      <c r="I66" s="729"/>
      <c r="J66" s="729"/>
      <c r="K66" s="729"/>
      <c r="L66" s="729"/>
      <c r="M66" s="729"/>
      <c r="N66" s="729"/>
      <c r="O66" s="729"/>
      <c r="P66" s="730"/>
      <c r="Q66" s="705" t="s">
        <v>372</v>
      </c>
      <c r="R66" s="706"/>
      <c r="S66" s="706"/>
      <c r="T66" s="706"/>
      <c r="U66" s="707"/>
      <c r="V66" s="705" t="s">
        <v>373</v>
      </c>
      <c r="W66" s="706"/>
      <c r="X66" s="706"/>
      <c r="Y66" s="706"/>
      <c r="Z66" s="707"/>
      <c r="AA66" s="705" t="s">
        <v>374</v>
      </c>
      <c r="AB66" s="706"/>
      <c r="AC66" s="706"/>
      <c r="AD66" s="706"/>
      <c r="AE66" s="707"/>
      <c r="AF66" s="840" t="s">
        <v>375</v>
      </c>
      <c r="AG66" s="801"/>
      <c r="AH66" s="801"/>
      <c r="AI66" s="801"/>
      <c r="AJ66" s="841"/>
      <c r="AK66" s="705" t="s">
        <v>376</v>
      </c>
      <c r="AL66" s="729"/>
      <c r="AM66" s="729"/>
      <c r="AN66" s="729"/>
      <c r="AO66" s="730"/>
      <c r="AP66" s="705" t="s">
        <v>377</v>
      </c>
      <c r="AQ66" s="706"/>
      <c r="AR66" s="706"/>
      <c r="AS66" s="706"/>
      <c r="AT66" s="707"/>
      <c r="AU66" s="705" t="s">
        <v>391</v>
      </c>
      <c r="AV66" s="706"/>
      <c r="AW66" s="706"/>
      <c r="AX66" s="706"/>
      <c r="AY66" s="707"/>
      <c r="AZ66" s="705" t="s">
        <v>354</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530</v>
      </c>
      <c r="C68" s="858"/>
      <c r="D68" s="858"/>
      <c r="E68" s="858"/>
      <c r="F68" s="858"/>
      <c r="G68" s="858"/>
      <c r="H68" s="858"/>
      <c r="I68" s="858"/>
      <c r="J68" s="858"/>
      <c r="K68" s="858"/>
      <c r="L68" s="858"/>
      <c r="M68" s="858"/>
      <c r="N68" s="858"/>
      <c r="O68" s="858"/>
      <c r="P68" s="859"/>
      <c r="Q68" s="860">
        <v>887</v>
      </c>
      <c r="R68" s="854"/>
      <c r="S68" s="854"/>
      <c r="T68" s="854"/>
      <c r="U68" s="854"/>
      <c r="V68" s="854">
        <v>872</v>
      </c>
      <c r="W68" s="854"/>
      <c r="X68" s="854"/>
      <c r="Y68" s="854"/>
      <c r="Z68" s="854"/>
      <c r="AA68" s="854">
        <v>15</v>
      </c>
      <c r="AB68" s="854"/>
      <c r="AC68" s="854"/>
      <c r="AD68" s="854"/>
      <c r="AE68" s="854"/>
      <c r="AF68" s="854">
        <v>15</v>
      </c>
      <c r="AG68" s="854"/>
      <c r="AH68" s="854"/>
      <c r="AI68" s="854"/>
      <c r="AJ68" s="854"/>
      <c r="AK68" s="854">
        <v>2</v>
      </c>
      <c r="AL68" s="854"/>
      <c r="AM68" s="854"/>
      <c r="AN68" s="854"/>
      <c r="AO68" s="854"/>
      <c r="AP68" s="854" t="s">
        <v>534</v>
      </c>
      <c r="AQ68" s="854"/>
      <c r="AR68" s="854"/>
      <c r="AS68" s="854"/>
      <c r="AT68" s="854"/>
      <c r="AU68" s="854" t="s">
        <v>534</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531</v>
      </c>
      <c r="C69" s="862"/>
      <c r="D69" s="862"/>
      <c r="E69" s="862"/>
      <c r="F69" s="862"/>
      <c r="G69" s="862"/>
      <c r="H69" s="862"/>
      <c r="I69" s="862"/>
      <c r="J69" s="862"/>
      <c r="K69" s="862"/>
      <c r="L69" s="862"/>
      <c r="M69" s="862"/>
      <c r="N69" s="862"/>
      <c r="O69" s="862"/>
      <c r="P69" s="863"/>
      <c r="Q69" s="864">
        <v>17863</v>
      </c>
      <c r="R69" s="819"/>
      <c r="S69" s="819"/>
      <c r="T69" s="819"/>
      <c r="U69" s="819"/>
      <c r="V69" s="819">
        <v>17363</v>
      </c>
      <c r="W69" s="819"/>
      <c r="X69" s="819"/>
      <c r="Y69" s="819"/>
      <c r="Z69" s="819"/>
      <c r="AA69" s="819">
        <v>500</v>
      </c>
      <c r="AB69" s="819"/>
      <c r="AC69" s="819"/>
      <c r="AD69" s="819"/>
      <c r="AE69" s="819"/>
      <c r="AF69" s="819">
        <v>500</v>
      </c>
      <c r="AG69" s="819"/>
      <c r="AH69" s="819"/>
      <c r="AI69" s="819"/>
      <c r="AJ69" s="819"/>
      <c r="AK69" s="819">
        <v>3108</v>
      </c>
      <c r="AL69" s="819"/>
      <c r="AM69" s="819"/>
      <c r="AN69" s="819"/>
      <c r="AO69" s="819"/>
      <c r="AP69" s="819" t="s">
        <v>535</v>
      </c>
      <c r="AQ69" s="819"/>
      <c r="AR69" s="819"/>
      <c r="AS69" s="819"/>
      <c r="AT69" s="819"/>
      <c r="AU69" s="819" t="s">
        <v>534</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532</v>
      </c>
      <c r="C70" s="862"/>
      <c r="D70" s="862"/>
      <c r="E70" s="862"/>
      <c r="F70" s="862"/>
      <c r="G70" s="862"/>
      <c r="H70" s="862"/>
      <c r="I70" s="862"/>
      <c r="J70" s="862"/>
      <c r="K70" s="862"/>
      <c r="L70" s="862"/>
      <c r="M70" s="862"/>
      <c r="N70" s="862"/>
      <c r="O70" s="862"/>
      <c r="P70" s="863"/>
      <c r="Q70" s="864">
        <v>1734</v>
      </c>
      <c r="R70" s="819"/>
      <c r="S70" s="819"/>
      <c r="T70" s="819"/>
      <c r="U70" s="819"/>
      <c r="V70" s="819">
        <v>1730</v>
      </c>
      <c r="W70" s="819"/>
      <c r="X70" s="819"/>
      <c r="Y70" s="819"/>
      <c r="Z70" s="819"/>
      <c r="AA70" s="819">
        <v>4</v>
      </c>
      <c r="AB70" s="819"/>
      <c r="AC70" s="819"/>
      <c r="AD70" s="819"/>
      <c r="AE70" s="819"/>
      <c r="AF70" s="819">
        <v>4</v>
      </c>
      <c r="AG70" s="819"/>
      <c r="AH70" s="819"/>
      <c r="AI70" s="819"/>
      <c r="AJ70" s="819"/>
      <c r="AK70" s="819">
        <v>20</v>
      </c>
      <c r="AL70" s="819"/>
      <c r="AM70" s="819"/>
      <c r="AN70" s="819"/>
      <c r="AO70" s="819"/>
      <c r="AP70" s="819" t="s">
        <v>535</v>
      </c>
      <c r="AQ70" s="819"/>
      <c r="AR70" s="819"/>
      <c r="AS70" s="819"/>
      <c r="AT70" s="819"/>
      <c r="AU70" s="819" t="s">
        <v>534</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533</v>
      </c>
      <c r="C71" s="862"/>
      <c r="D71" s="862"/>
      <c r="E71" s="862"/>
      <c r="F71" s="862"/>
      <c r="G71" s="862"/>
      <c r="H71" s="862"/>
      <c r="I71" s="862"/>
      <c r="J71" s="862"/>
      <c r="K71" s="862"/>
      <c r="L71" s="862"/>
      <c r="M71" s="862"/>
      <c r="N71" s="862"/>
      <c r="O71" s="862"/>
      <c r="P71" s="863"/>
      <c r="Q71" s="864">
        <v>277636</v>
      </c>
      <c r="R71" s="819"/>
      <c r="S71" s="819"/>
      <c r="T71" s="819"/>
      <c r="U71" s="819"/>
      <c r="V71" s="819">
        <v>266517</v>
      </c>
      <c r="W71" s="819"/>
      <c r="X71" s="819"/>
      <c r="Y71" s="819"/>
      <c r="Z71" s="819"/>
      <c r="AA71" s="819">
        <v>11120</v>
      </c>
      <c r="AB71" s="819"/>
      <c r="AC71" s="819"/>
      <c r="AD71" s="819"/>
      <c r="AE71" s="819"/>
      <c r="AF71" s="819">
        <v>11120</v>
      </c>
      <c r="AG71" s="819"/>
      <c r="AH71" s="819"/>
      <c r="AI71" s="819"/>
      <c r="AJ71" s="819"/>
      <c r="AK71" s="819">
        <v>1943</v>
      </c>
      <c r="AL71" s="819"/>
      <c r="AM71" s="819"/>
      <c r="AN71" s="819"/>
      <c r="AO71" s="819"/>
      <c r="AP71" s="819" t="s">
        <v>535</v>
      </c>
      <c r="AQ71" s="819"/>
      <c r="AR71" s="819"/>
      <c r="AS71" s="819"/>
      <c r="AT71" s="819"/>
      <c r="AU71" s="819" t="s">
        <v>534</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368</v>
      </c>
      <c r="B88" s="778" t="s">
        <v>392</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11639</v>
      </c>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778" t="s">
        <v>393</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401</v>
      </c>
      <c r="AB109" s="883"/>
      <c r="AC109" s="883"/>
      <c r="AD109" s="883"/>
      <c r="AE109" s="884"/>
      <c r="AF109" s="882" t="s">
        <v>285</v>
      </c>
      <c r="AG109" s="883"/>
      <c r="AH109" s="883"/>
      <c r="AI109" s="883"/>
      <c r="AJ109" s="884"/>
      <c r="AK109" s="882" t="s">
        <v>284</v>
      </c>
      <c r="AL109" s="883"/>
      <c r="AM109" s="883"/>
      <c r="AN109" s="883"/>
      <c r="AO109" s="884"/>
      <c r="AP109" s="882" t="s">
        <v>402</v>
      </c>
      <c r="AQ109" s="883"/>
      <c r="AR109" s="883"/>
      <c r="AS109" s="883"/>
      <c r="AT109" s="885"/>
      <c r="AU109" s="904" t="s">
        <v>400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401</v>
      </c>
      <c r="BR109" s="883"/>
      <c r="BS109" s="883"/>
      <c r="BT109" s="883"/>
      <c r="BU109" s="884"/>
      <c r="BV109" s="882" t="s">
        <v>285</v>
      </c>
      <c r="BW109" s="883"/>
      <c r="BX109" s="883"/>
      <c r="BY109" s="883"/>
      <c r="BZ109" s="884"/>
      <c r="CA109" s="882" t="s">
        <v>284</v>
      </c>
      <c r="CB109" s="883"/>
      <c r="CC109" s="883"/>
      <c r="CD109" s="883"/>
      <c r="CE109" s="884"/>
      <c r="CF109" s="905" t="s">
        <v>402</v>
      </c>
      <c r="CG109" s="905"/>
      <c r="CH109" s="905"/>
      <c r="CI109" s="905"/>
      <c r="CJ109" s="905"/>
      <c r="CK109" s="882" t="s">
        <v>403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401</v>
      </c>
      <c r="DH109" s="883"/>
      <c r="DI109" s="883"/>
      <c r="DJ109" s="883"/>
      <c r="DK109" s="884"/>
      <c r="DL109" s="882" t="s">
        <v>285</v>
      </c>
      <c r="DM109" s="883"/>
      <c r="DN109" s="883"/>
      <c r="DO109" s="883"/>
      <c r="DP109" s="884"/>
      <c r="DQ109" s="882" t="s">
        <v>284</v>
      </c>
      <c r="DR109" s="883"/>
      <c r="DS109" s="883"/>
      <c r="DT109" s="883"/>
      <c r="DU109" s="884"/>
      <c r="DV109" s="882" t="s">
        <v>402</v>
      </c>
      <c r="DW109" s="883"/>
      <c r="DX109" s="883"/>
      <c r="DY109" s="883"/>
      <c r="DZ109" s="885"/>
    </row>
    <row r="110" spans="1:131" s="197" customFormat="1" ht="26.25" customHeight="1" x14ac:dyDescent="0.15">
      <c r="A110" s="886" t="s">
        <v>404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1810217</v>
      </c>
      <c r="AB110" s="890"/>
      <c r="AC110" s="890"/>
      <c r="AD110" s="890"/>
      <c r="AE110" s="891"/>
      <c r="AF110" s="892">
        <v>1691280</v>
      </c>
      <c r="AG110" s="890"/>
      <c r="AH110" s="890"/>
      <c r="AI110" s="890"/>
      <c r="AJ110" s="891"/>
      <c r="AK110" s="892">
        <v>1635006</v>
      </c>
      <c r="AL110" s="890"/>
      <c r="AM110" s="890"/>
      <c r="AN110" s="890"/>
      <c r="AO110" s="891"/>
      <c r="AP110" s="893">
        <v>33.1</v>
      </c>
      <c r="AQ110" s="894"/>
      <c r="AR110" s="894"/>
      <c r="AS110" s="894"/>
      <c r="AT110" s="895"/>
      <c r="AU110" s="896" t="s">
        <v>59</v>
      </c>
      <c r="AV110" s="897"/>
      <c r="AW110" s="897"/>
      <c r="AX110" s="897"/>
      <c r="AY110" s="898"/>
      <c r="AZ110" s="940" t="s">
        <v>405</v>
      </c>
      <c r="BA110" s="887"/>
      <c r="BB110" s="887"/>
      <c r="BC110" s="887"/>
      <c r="BD110" s="887"/>
      <c r="BE110" s="887"/>
      <c r="BF110" s="887"/>
      <c r="BG110" s="887"/>
      <c r="BH110" s="887"/>
      <c r="BI110" s="887"/>
      <c r="BJ110" s="887"/>
      <c r="BK110" s="887"/>
      <c r="BL110" s="887"/>
      <c r="BM110" s="887"/>
      <c r="BN110" s="887"/>
      <c r="BO110" s="887"/>
      <c r="BP110" s="888"/>
      <c r="BQ110" s="926">
        <v>13744423</v>
      </c>
      <c r="BR110" s="927"/>
      <c r="BS110" s="927"/>
      <c r="BT110" s="927"/>
      <c r="BU110" s="927"/>
      <c r="BV110" s="927">
        <v>13456577</v>
      </c>
      <c r="BW110" s="927"/>
      <c r="BX110" s="927"/>
      <c r="BY110" s="927"/>
      <c r="BZ110" s="927"/>
      <c r="CA110" s="927">
        <v>12766552</v>
      </c>
      <c r="CB110" s="927"/>
      <c r="CC110" s="927"/>
      <c r="CD110" s="927"/>
      <c r="CE110" s="927"/>
      <c r="CF110" s="941">
        <v>258.5</v>
      </c>
      <c r="CG110" s="942"/>
      <c r="CH110" s="942"/>
      <c r="CI110" s="942"/>
      <c r="CJ110" s="942"/>
      <c r="CK110" s="943" t="s">
        <v>406</v>
      </c>
      <c r="CL110" s="944"/>
      <c r="CM110" s="923" t="s">
        <v>407</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109</v>
      </c>
      <c r="DH110" s="927"/>
      <c r="DI110" s="927"/>
      <c r="DJ110" s="927"/>
      <c r="DK110" s="927"/>
      <c r="DL110" s="927" t="s">
        <v>109</v>
      </c>
      <c r="DM110" s="927"/>
      <c r="DN110" s="927"/>
      <c r="DO110" s="927"/>
      <c r="DP110" s="927"/>
      <c r="DQ110" s="927" t="s">
        <v>109</v>
      </c>
      <c r="DR110" s="927"/>
      <c r="DS110" s="927"/>
      <c r="DT110" s="927"/>
      <c r="DU110" s="927"/>
      <c r="DV110" s="928" t="s">
        <v>109</v>
      </c>
      <c r="DW110" s="928"/>
      <c r="DX110" s="928"/>
      <c r="DY110" s="928"/>
      <c r="DZ110" s="929"/>
    </row>
    <row r="111" spans="1:131" s="197" customFormat="1" ht="26.25" customHeight="1" x14ac:dyDescent="0.15">
      <c r="A111" s="930" t="s">
        <v>408</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109</v>
      </c>
      <c r="AB111" s="934"/>
      <c r="AC111" s="934"/>
      <c r="AD111" s="934"/>
      <c r="AE111" s="935"/>
      <c r="AF111" s="936" t="s">
        <v>109</v>
      </c>
      <c r="AG111" s="934"/>
      <c r="AH111" s="934"/>
      <c r="AI111" s="934"/>
      <c r="AJ111" s="935"/>
      <c r="AK111" s="936" t="s">
        <v>109</v>
      </c>
      <c r="AL111" s="934"/>
      <c r="AM111" s="934"/>
      <c r="AN111" s="934"/>
      <c r="AO111" s="935"/>
      <c r="AP111" s="937" t="s">
        <v>109</v>
      </c>
      <c r="AQ111" s="938"/>
      <c r="AR111" s="938"/>
      <c r="AS111" s="938"/>
      <c r="AT111" s="939"/>
      <c r="AU111" s="899"/>
      <c r="AV111" s="900"/>
      <c r="AW111" s="900"/>
      <c r="AX111" s="900"/>
      <c r="AY111" s="901"/>
      <c r="AZ111" s="949" t="s">
        <v>409</v>
      </c>
      <c r="BA111" s="950"/>
      <c r="BB111" s="950"/>
      <c r="BC111" s="950"/>
      <c r="BD111" s="950"/>
      <c r="BE111" s="950"/>
      <c r="BF111" s="950"/>
      <c r="BG111" s="950"/>
      <c r="BH111" s="950"/>
      <c r="BI111" s="950"/>
      <c r="BJ111" s="950"/>
      <c r="BK111" s="950"/>
      <c r="BL111" s="950"/>
      <c r="BM111" s="950"/>
      <c r="BN111" s="950"/>
      <c r="BO111" s="950"/>
      <c r="BP111" s="951"/>
      <c r="BQ111" s="919">
        <v>627070</v>
      </c>
      <c r="BR111" s="920"/>
      <c r="BS111" s="920"/>
      <c r="BT111" s="920"/>
      <c r="BU111" s="920"/>
      <c r="BV111" s="920">
        <v>546952</v>
      </c>
      <c r="BW111" s="920"/>
      <c r="BX111" s="920"/>
      <c r="BY111" s="920"/>
      <c r="BZ111" s="920"/>
      <c r="CA111" s="920">
        <v>466835</v>
      </c>
      <c r="CB111" s="920"/>
      <c r="CC111" s="920"/>
      <c r="CD111" s="920"/>
      <c r="CE111" s="920"/>
      <c r="CF111" s="914">
        <v>9.5</v>
      </c>
      <c r="CG111" s="915"/>
      <c r="CH111" s="915"/>
      <c r="CI111" s="915"/>
      <c r="CJ111" s="915"/>
      <c r="CK111" s="945"/>
      <c r="CL111" s="946"/>
      <c r="CM111" s="916" t="s">
        <v>410</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109</v>
      </c>
      <c r="DH111" s="920"/>
      <c r="DI111" s="920"/>
      <c r="DJ111" s="920"/>
      <c r="DK111" s="920"/>
      <c r="DL111" s="920" t="s">
        <v>109</v>
      </c>
      <c r="DM111" s="920"/>
      <c r="DN111" s="920"/>
      <c r="DO111" s="920"/>
      <c r="DP111" s="920"/>
      <c r="DQ111" s="920" t="s">
        <v>109</v>
      </c>
      <c r="DR111" s="920"/>
      <c r="DS111" s="920"/>
      <c r="DT111" s="920"/>
      <c r="DU111" s="920"/>
      <c r="DV111" s="921" t="s">
        <v>109</v>
      </c>
      <c r="DW111" s="921"/>
      <c r="DX111" s="921"/>
      <c r="DY111" s="921"/>
      <c r="DZ111" s="922"/>
    </row>
    <row r="112" spans="1:131" s="197" customFormat="1" ht="26.25" customHeight="1" x14ac:dyDescent="0.15">
      <c r="A112" s="952" t="s">
        <v>411</v>
      </c>
      <c r="B112" s="953"/>
      <c r="C112" s="950" t="s">
        <v>412</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109</v>
      </c>
      <c r="AB112" s="959"/>
      <c r="AC112" s="959"/>
      <c r="AD112" s="959"/>
      <c r="AE112" s="960"/>
      <c r="AF112" s="961" t="s">
        <v>109</v>
      </c>
      <c r="AG112" s="959"/>
      <c r="AH112" s="959"/>
      <c r="AI112" s="959"/>
      <c r="AJ112" s="960"/>
      <c r="AK112" s="961" t="s">
        <v>109</v>
      </c>
      <c r="AL112" s="959"/>
      <c r="AM112" s="959"/>
      <c r="AN112" s="959"/>
      <c r="AO112" s="960"/>
      <c r="AP112" s="962" t="s">
        <v>109</v>
      </c>
      <c r="AQ112" s="963"/>
      <c r="AR112" s="963"/>
      <c r="AS112" s="963"/>
      <c r="AT112" s="964"/>
      <c r="AU112" s="899"/>
      <c r="AV112" s="900"/>
      <c r="AW112" s="900"/>
      <c r="AX112" s="900"/>
      <c r="AY112" s="901"/>
      <c r="AZ112" s="949" t="s">
        <v>413</v>
      </c>
      <c r="BA112" s="950"/>
      <c r="BB112" s="950"/>
      <c r="BC112" s="950"/>
      <c r="BD112" s="950"/>
      <c r="BE112" s="950"/>
      <c r="BF112" s="950"/>
      <c r="BG112" s="950"/>
      <c r="BH112" s="950"/>
      <c r="BI112" s="950"/>
      <c r="BJ112" s="950"/>
      <c r="BK112" s="950"/>
      <c r="BL112" s="950"/>
      <c r="BM112" s="950"/>
      <c r="BN112" s="950"/>
      <c r="BO112" s="950"/>
      <c r="BP112" s="951"/>
      <c r="BQ112" s="919">
        <v>1702286</v>
      </c>
      <c r="BR112" s="920"/>
      <c r="BS112" s="920"/>
      <c r="BT112" s="920"/>
      <c r="BU112" s="920"/>
      <c r="BV112" s="920">
        <v>1647805</v>
      </c>
      <c r="BW112" s="920"/>
      <c r="BX112" s="920"/>
      <c r="BY112" s="920"/>
      <c r="BZ112" s="920"/>
      <c r="CA112" s="920">
        <v>1562726</v>
      </c>
      <c r="CB112" s="920"/>
      <c r="CC112" s="920"/>
      <c r="CD112" s="920"/>
      <c r="CE112" s="920"/>
      <c r="CF112" s="914">
        <v>31.6</v>
      </c>
      <c r="CG112" s="915"/>
      <c r="CH112" s="915"/>
      <c r="CI112" s="915"/>
      <c r="CJ112" s="915"/>
      <c r="CK112" s="945"/>
      <c r="CL112" s="946"/>
      <c r="CM112" s="916" t="s">
        <v>414</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109</v>
      </c>
      <c r="DH112" s="920"/>
      <c r="DI112" s="920"/>
      <c r="DJ112" s="920"/>
      <c r="DK112" s="920"/>
      <c r="DL112" s="920" t="s">
        <v>109</v>
      </c>
      <c r="DM112" s="920"/>
      <c r="DN112" s="920"/>
      <c r="DO112" s="920"/>
      <c r="DP112" s="920"/>
      <c r="DQ112" s="920" t="s">
        <v>109</v>
      </c>
      <c r="DR112" s="920"/>
      <c r="DS112" s="920"/>
      <c r="DT112" s="920"/>
      <c r="DU112" s="920"/>
      <c r="DV112" s="921" t="s">
        <v>109</v>
      </c>
      <c r="DW112" s="921"/>
      <c r="DX112" s="921"/>
      <c r="DY112" s="921"/>
      <c r="DZ112" s="922"/>
    </row>
    <row r="113" spans="1:130" s="197" customFormat="1" ht="26.25" customHeight="1" x14ac:dyDescent="0.15">
      <c r="A113" s="954"/>
      <c r="B113" s="955"/>
      <c r="C113" s="950" t="s">
        <v>415</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150234</v>
      </c>
      <c r="AB113" s="934"/>
      <c r="AC113" s="934"/>
      <c r="AD113" s="934"/>
      <c r="AE113" s="935"/>
      <c r="AF113" s="936">
        <v>143956</v>
      </c>
      <c r="AG113" s="934"/>
      <c r="AH113" s="934"/>
      <c r="AI113" s="934"/>
      <c r="AJ113" s="935"/>
      <c r="AK113" s="936">
        <v>138312</v>
      </c>
      <c r="AL113" s="934"/>
      <c r="AM113" s="934"/>
      <c r="AN113" s="934"/>
      <c r="AO113" s="935"/>
      <c r="AP113" s="937">
        <v>2.8</v>
      </c>
      <c r="AQ113" s="938"/>
      <c r="AR113" s="938"/>
      <c r="AS113" s="938"/>
      <c r="AT113" s="939"/>
      <c r="AU113" s="899"/>
      <c r="AV113" s="900"/>
      <c r="AW113" s="900"/>
      <c r="AX113" s="900"/>
      <c r="AY113" s="901"/>
      <c r="AZ113" s="949" t="s">
        <v>416</v>
      </c>
      <c r="BA113" s="950"/>
      <c r="BB113" s="950"/>
      <c r="BC113" s="950"/>
      <c r="BD113" s="950"/>
      <c r="BE113" s="950"/>
      <c r="BF113" s="950"/>
      <c r="BG113" s="950"/>
      <c r="BH113" s="950"/>
      <c r="BI113" s="950"/>
      <c r="BJ113" s="950"/>
      <c r="BK113" s="950"/>
      <c r="BL113" s="950"/>
      <c r="BM113" s="950"/>
      <c r="BN113" s="950"/>
      <c r="BO113" s="950"/>
      <c r="BP113" s="951"/>
      <c r="BQ113" s="919" t="s">
        <v>109</v>
      </c>
      <c r="BR113" s="920"/>
      <c r="BS113" s="920"/>
      <c r="BT113" s="920"/>
      <c r="BU113" s="920"/>
      <c r="BV113" s="920" t="s">
        <v>109</v>
      </c>
      <c r="BW113" s="920"/>
      <c r="BX113" s="920"/>
      <c r="BY113" s="920"/>
      <c r="BZ113" s="920"/>
      <c r="CA113" s="920" t="s">
        <v>109</v>
      </c>
      <c r="CB113" s="920"/>
      <c r="CC113" s="920"/>
      <c r="CD113" s="920"/>
      <c r="CE113" s="920"/>
      <c r="CF113" s="914" t="s">
        <v>109</v>
      </c>
      <c r="CG113" s="915"/>
      <c r="CH113" s="915"/>
      <c r="CI113" s="915"/>
      <c r="CJ113" s="915"/>
      <c r="CK113" s="945"/>
      <c r="CL113" s="946"/>
      <c r="CM113" s="916" t="s">
        <v>417</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109</v>
      </c>
      <c r="DH113" s="959"/>
      <c r="DI113" s="959"/>
      <c r="DJ113" s="959"/>
      <c r="DK113" s="960"/>
      <c r="DL113" s="961" t="s">
        <v>109</v>
      </c>
      <c r="DM113" s="959"/>
      <c r="DN113" s="959"/>
      <c r="DO113" s="959"/>
      <c r="DP113" s="960"/>
      <c r="DQ113" s="961" t="s">
        <v>109</v>
      </c>
      <c r="DR113" s="959"/>
      <c r="DS113" s="959"/>
      <c r="DT113" s="959"/>
      <c r="DU113" s="960"/>
      <c r="DV113" s="962" t="s">
        <v>109</v>
      </c>
      <c r="DW113" s="963"/>
      <c r="DX113" s="963"/>
      <c r="DY113" s="963"/>
      <c r="DZ113" s="964"/>
    </row>
    <row r="114" spans="1:130" s="197" customFormat="1" ht="26.25" customHeight="1" x14ac:dyDescent="0.15">
      <c r="A114" s="954"/>
      <c r="B114" s="955"/>
      <c r="C114" s="950" t="s">
        <v>418</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6041</v>
      </c>
      <c r="AB114" s="959"/>
      <c r="AC114" s="959"/>
      <c r="AD114" s="959"/>
      <c r="AE114" s="960"/>
      <c r="AF114" s="961" t="s">
        <v>109</v>
      </c>
      <c r="AG114" s="959"/>
      <c r="AH114" s="959"/>
      <c r="AI114" s="959"/>
      <c r="AJ114" s="960"/>
      <c r="AK114" s="961" t="s">
        <v>109</v>
      </c>
      <c r="AL114" s="959"/>
      <c r="AM114" s="959"/>
      <c r="AN114" s="959"/>
      <c r="AO114" s="960"/>
      <c r="AP114" s="962" t="s">
        <v>109</v>
      </c>
      <c r="AQ114" s="963"/>
      <c r="AR114" s="963"/>
      <c r="AS114" s="963"/>
      <c r="AT114" s="964"/>
      <c r="AU114" s="899"/>
      <c r="AV114" s="900"/>
      <c r="AW114" s="900"/>
      <c r="AX114" s="900"/>
      <c r="AY114" s="901"/>
      <c r="AZ114" s="949" t="s">
        <v>419</v>
      </c>
      <c r="BA114" s="950"/>
      <c r="BB114" s="950"/>
      <c r="BC114" s="950"/>
      <c r="BD114" s="950"/>
      <c r="BE114" s="950"/>
      <c r="BF114" s="950"/>
      <c r="BG114" s="950"/>
      <c r="BH114" s="950"/>
      <c r="BI114" s="950"/>
      <c r="BJ114" s="950"/>
      <c r="BK114" s="950"/>
      <c r="BL114" s="950"/>
      <c r="BM114" s="950"/>
      <c r="BN114" s="950"/>
      <c r="BO114" s="950"/>
      <c r="BP114" s="951"/>
      <c r="BQ114" s="919">
        <v>1108979</v>
      </c>
      <c r="BR114" s="920"/>
      <c r="BS114" s="920"/>
      <c r="BT114" s="920"/>
      <c r="BU114" s="920"/>
      <c r="BV114" s="920">
        <v>951731</v>
      </c>
      <c r="BW114" s="920"/>
      <c r="BX114" s="920"/>
      <c r="BY114" s="920"/>
      <c r="BZ114" s="920"/>
      <c r="CA114" s="920">
        <v>820339</v>
      </c>
      <c r="CB114" s="920"/>
      <c r="CC114" s="920"/>
      <c r="CD114" s="920"/>
      <c r="CE114" s="920"/>
      <c r="CF114" s="914">
        <v>16.600000000000001</v>
      </c>
      <c r="CG114" s="915"/>
      <c r="CH114" s="915"/>
      <c r="CI114" s="915"/>
      <c r="CJ114" s="915"/>
      <c r="CK114" s="945"/>
      <c r="CL114" s="946"/>
      <c r="CM114" s="916" t="s">
        <v>420</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109</v>
      </c>
      <c r="DH114" s="959"/>
      <c r="DI114" s="959"/>
      <c r="DJ114" s="959"/>
      <c r="DK114" s="960"/>
      <c r="DL114" s="961" t="s">
        <v>109</v>
      </c>
      <c r="DM114" s="959"/>
      <c r="DN114" s="959"/>
      <c r="DO114" s="959"/>
      <c r="DP114" s="960"/>
      <c r="DQ114" s="961" t="s">
        <v>109</v>
      </c>
      <c r="DR114" s="959"/>
      <c r="DS114" s="959"/>
      <c r="DT114" s="959"/>
      <c r="DU114" s="960"/>
      <c r="DV114" s="962" t="s">
        <v>109</v>
      </c>
      <c r="DW114" s="963"/>
      <c r="DX114" s="963"/>
      <c r="DY114" s="963"/>
      <c r="DZ114" s="964"/>
    </row>
    <row r="115" spans="1:130" s="197" customFormat="1" ht="26.25" customHeight="1" x14ac:dyDescent="0.15">
      <c r="A115" s="954"/>
      <c r="B115" s="955"/>
      <c r="C115" s="950" t="s">
        <v>421</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80178</v>
      </c>
      <c r="AB115" s="934"/>
      <c r="AC115" s="934"/>
      <c r="AD115" s="934"/>
      <c r="AE115" s="935"/>
      <c r="AF115" s="936">
        <v>80167</v>
      </c>
      <c r="AG115" s="934"/>
      <c r="AH115" s="934"/>
      <c r="AI115" s="934"/>
      <c r="AJ115" s="935"/>
      <c r="AK115" s="936">
        <v>80193</v>
      </c>
      <c r="AL115" s="934"/>
      <c r="AM115" s="934"/>
      <c r="AN115" s="934"/>
      <c r="AO115" s="935"/>
      <c r="AP115" s="937">
        <v>1.6</v>
      </c>
      <c r="AQ115" s="938"/>
      <c r="AR115" s="938"/>
      <c r="AS115" s="938"/>
      <c r="AT115" s="939"/>
      <c r="AU115" s="899"/>
      <c r="AV115" s="900"/>
      <c r="AW115" s="900"/>
      <c r="AX115" s="900"/>
      <c r="AY115" s="901"/>
      <c r="AZ115" s="949" t="s">
        <v>422</v>
      </c>
      <c r="BA115" s="950"/>
      <c r="BB115" s="950"/>
      <c r="BC115" s="950"/>
      <c r="BD115" s="950"/>
      <c r="BE115" s="950"/>
      <c r="BF115" s="950"/>
      <c r="BG115" s="950"/>
      <c r="BH115" s="950"/>
      <c r="BI115" s="950"/>
      <c r="BJ115" s="950"/>
      <c r="BK115" s="950"/>
      <c r="BL115" s="950"/>
      <c r="BM115" s="950"/>
      <c r="BN115" s="950"/>
      <c r="BO115" s="950"/>
      <c r="BP115" s="951"/>
      <c r="BQ115" s="919" t="s">
        <v>109</v>
      </c>
      <c r="BR115" s="920"/>
      <c r="BS115" s="920"/>
      <c r="BT115" s="920"/>
      <c r="BU115" s="920"/>
      <c r="BV115" s="920" t="s">
        <v>109</v>
      </c>
      <c r="BW115" s="920"/>
      <c r="BX115" s="920"/>
      <c r="BY115" s="920"/>
      <c r="BZ115" s="920"/>
      <c r="CA115" s="920" t="s">
        <v>109</v>
      </c>
      <c r="CB115" s="920"/>
      <c r="CC115" s="920"/>
      <c r="CD115" s="920"/>
      <c r="CE115" s="920"/>
      <c r="CF115" s="914" t="s">
        <v>109</v>
      </c>
      <c r="CG115" s="915"/>
      <c r="CH115" s="915"/>
      <c r="CI115" s="915"/>
      <c r="CJ115" s="915"/>
      <c r="CK115" s="945"/>
      <c r="CL115" s="946"/>
      <c r="CM115" s="949" t="s">
        <v>423</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109</v>
      </c>
      <c r="DH115" s="959"/>
      <c r="DI115" s="959"/>
      <c r="DJ115" s="959"/>
      <c r="DK115" s="960"/>
      <c r="DL115" s="961" t="s">
        <v>109</v>
      </c>
      <c r="DM115" s="959"/>
      <c r="DN115" s="959"/>
      <c r="DO115" s="959"/>
      <c r="DP115" s="960"/>
      <c r="DQ115" s="961" t="s">
        <v>109</v>
      </c>
      <c r="DR115" s="959"/>
      <c r="DS115" s="959"/>
      <c r="DT115" s="959"/>
      <c r="DU115" s="960"/>
      <c r="DV115" s="962" t="s">
        <v>109</v>
      </c>
      <c r="DW115" s="963"/>
      <c r="DX115" s="963"/>
      <c r="DY115" s="963"/>
      <c r="DZ115" s="964"/>
    </row>
    <row r="116" spans="1:130" s="197" customFormat="1" ht="26.25" customHeight="1" x14ac:dyDescent="0.15">
      <c r="A116" s="956"/>
      <c r="B116" s="957"/>
      <c r="C116" s="971" t="s">
        <v>424</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155</v>
      </c>
      <c r="AB116" s="959"/>
      <c r="AC116" s="959"/>
      <c r="AD116" s="959"/>
      <c r="AE116" s="960"/>
      <c r="AF116" s="961">
        <v>99</v>
      </c>
      <c r="AG116" s="959"/>
      <c r="AH116" s="959"/>
      <c r="AI116" s="959"/>
      <c r="AJ116" s="960"/>
      <c r="AK116" s="961">
        <v>222</v>
      </c>
      <c r="AL116" s="959"/>
      <c r="AM116" s="959"/>
      <c r="AN116" s="959"/>
      <c r="AO116" s="960"/>
      <c r="AP116" s="962">
        <v>0</v>
      </c>
      <c r="AQ116" s="963"/>
      <c r="AR116" s="963"/>
      <c r="AS116" s="963"/>
      <c r="AT116" s="964"/>
      <c r="AU116" s="899"/>
      <c r="AV116" s="900"/>
      <c r="AW116" s="900"/>
      <c r="AX116" s="900"/>
      <c r="AY116" s="901"/>
      <c r="AZ116" s="949" t="s">
        <v>425</v>
      </c>
      <c r="BA116" s="950"/>
      <c r="BB116" s="950"/>
      <c r="BC116" s="950"/>
      <c r="BD116" s="950"/>
      <c r="BE116" s="950"/>
      <c r="BF116" s="950"/>
      <c r="BG116" s="950"/>
      <c r="BH116" s="950"/>
      <c r="BI116" s="950"/>
      <c r="BJ116" s="950"/>
      <c r="BK116" s="950"/>
      <c r="BL116" s="950"/>
      <c r="BM116" s="950"/>
      <c r="BN116" s="950"/>
      <c r="BO116" s="950"/>
      <c r="BP116" s="951"/>
      <c r="BQ116" s="919" t="s">
        <v>109</v>
      </c>
      <c r="BR116" s="920"/>
      <c r="BS116" s="920"/>
      <c r="BT116" s="920"/>
      <c r="BU116" s="920"/>
      <c r="BV116" s="920" t="s">
        <v>109</v>
      </c>
      <c r="BW116" s="920"/>
      <c r="BX116" s="920"/>
      <c r="BY116" s="920"/>
      <c r="BZ116" s="920"/>
      <c r="CA116" s="920" t="s">
        <v>109</v>
      </c>
      <c r="CB116" s="920"/>
      <c r="CC116" s="920"/>
      <c r="CD116" s="920"/>
      <c r="CE116" s="920"/>
      <c r="CF116" s="914" t="s">
        <v>109</v>
      </c>
      <c r="CG116" s="915"/>
      <c r="CH116" s="915"/>
      <c r="CI116" s="915"/>
      <c r="CJ116" s="915"/>
      <c r="CK116" s="945"/>
      <c r="CL116" s="946"/>
      <c r="CM116" s="916" t="s">
        <v>426</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109</v>
      </c>
      <c r="DH116" s="959"/>
      <c r="DI116" s="959"/>
      <c r="DJ116" s="959"/>
      <c r="DK116" s="960"/>
      <c r="DL116" s="961" t="s">
        <v>109</v>
      </c>
      <c r="DM116" s="959"/>
      <c r="DN116" s="959"/>
      <c r="DO116" s="959"/>
      <c r="DP116" s="960"/>
      <c r="DQ116" s="961" t="s">
        <v>109</v>
      </c>
      <c r="DR116" s="959"/>
      <c r="DS116" s="959"/>
      <c r="DT116" s="959"/>
      <c r="DU116" s="960"/>
      <c r="DV116" s="962" t="s">
        <v>109</v>
      </c>
      <c r="DW116" s="963"/>
      <c r="DX116" s="963"/>
      <c r="DY116" s="963"/>
      <c r="DZ116" s="964"/>
    </row>
    <row r="117" spans="1:130" s="197" customFormat="1" ht="26.25" customHeight="1" x14ac:dyDescent="0.15">
      <c r="A117" s="904" t="s">
        <v>168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427</v>
      </c>
      <c r="Z117" s="884"/>
      <c r="AA117" s="996">
        <v>2046825</v>
      </c>
      <c r="AB117" s="966"/>
      <c r="AC117" s="966"/>
      <c r="AD117" s="966"/>
      <c r="AE117" s="967"/>
      <c r="AF117" s="965">
        <v>1915502</v>
      </c>
      <c r="AG117" s="966"/>
      <c r="AH117" s="966"/>
      <c r="AI117" s="966"/>
      <c r="AJ117" s="967"/>
      <c r="AK117" s="965">
        <v>1853733</v>
      </c>
      <c r="AL117" s="966"/>
      <c r="AM117" s="966"/>
      <c r="AN117" s="966"/>
      <c r="AO117" s="967"/>
      <c r="AP117" s="968"/>
      <c r="AQ117" s="969"/>
      <c r="AR117" s="969"/>
      <c r="AS117" s="969"/>
      <c r="AT117" s="970"/>
      <c r="AU117" s="899"/>
      <c r="AV117" s="900"/>
      <c r="AW117" s="900"/>
      <c r="AX117" s="900"/>
      <c r="AY117" s="901"/>
      <c r="AZ117" s="995" t="s">
        <v>428</v>
      </c>
      <c r="BA117" s="971"/>
      <c r="BB117" s="971"/>
      <c r="BC117" s="971"/>
      <c r="BD117" s="971"/>
      <c r="BE117" s="971"/>
      <c r="BF117" s="971"/>
      <c r="BG117" s="971"/>
      <c r="BH117" s="971"/>
      <c r="BI117" s="971"/>
      <c r="BJ117" s="971"/>
      <c r="BK117" s="971"/>
      <c r="BL117" s="971"/>
      <c r="BM117" s="971"/>
      <c r="BN117" s="971"/>
      <c r="BO117" s="971"/>
      <c r="BP117" s="972"/>
      <c r="BQ117" s="985" t="s">
        <v>109</v>
      </c>
      <c r="BR117" s="986"/>
      <c r="BS117" s="986"/>
      <c r="BT117" s="986"/>
      <c r="BU117" s="986"/>
      <c r="BV117" s="986" t="s">
        <v>109</v>
      </c>
      <c r="BW117" s="986"/>
      <c r="BX117" s="986"/>
      <c r="BY117" s="986"/>
      <c r="BZ117" s="986"/>
      <c r="CA117" s="986" t="s">
        <v>109</v>
      </c>
      <c r="CB117" s="986"/>
      <c r="CC117" s="986"/>
      <c r="CD117" s="986"/>
      <c r="CE117" s="986"/>
      <c r="CF117" s="914" t="s">
        <v>109</v>
      </c>
      <c r="CG117" s="915"/>
      <c r="CH117" s="915"/>
      <c r="CI117" s="915"/>
      <c r="CJ117" s="915"/>
      <c r="CK117" s="945"/>
      <c r="CL117" s="946"/>
      <c r="CM117" s="916" t="s">
        <v>429</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109</v>
      </c>
      <c r="DH117" s="959"/>
      <c r="DI117" s="959"/>
      <c r="DJ117" s="959"/>
      <c r="DK117" s="960"/>
      <c r="DL117" s="961" t="s">
        <v>109</v>
      </c>
      <c r="DM117" s="959"/>
      <c r="DN117" s="959"/>
      <c r="DO117" s="959"/>
      <c r="DP117" s="960"/>
      <c r="DQ117" s="961" t="s">
        <v>109</v>
      </c>
      <c r="DR117" s="959"/>
      <c r="DS117" s="959"/>
      <c r="DT117" s="959"/>
      <c r="DU117" s="960"/>
      <c r="DV117" s="962" t="s">
        <v>109</v>
      </c>
      <c r="DW117" s="963"/>
      <c r="DX117" s="963"/>
      <c r="DY117" s="963"/>
      <c r="DZ117" s="964"/>
    </row>
    <row r="118" spans="1:130" s="197" customFormat="1" ht="26.25" customHeight="1" x14ac:dyDescent="0.15">
      <c r="A118" s="904" t="s">
        <v>403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401</v>
      </c>
      <c r="AB118" s="883"/>
      <c r="AC118" s="883"/>
      <c r="AD118" s="883"/>
      <c r="AE118" s="884"/>
      <c r="AF118" s="882" t="s">
        <v>285</v>
      </c>
      <c r="AG118" s="883"/>
      <c r="AH118" s="883"/>
      <c r="AI118" s="883"/>
      <c r="AJ118" s="884"/>
      <c r="AK118" s="882" t="s">
        <v>284</v>
      </c>
      <c r="AL118" s="883"/>
      <c r="AM118" s="883"/>
      <c r="AN118" s="883"/>
      <c r="AO118" s="884"/>
      <c r="AP118" s="990" t="s">
        <v>402</v>
      </c>
      <c r="AQ118" s="991"/>
      <c r="AR118" s="991"/>
      <c r="AS118" s="991"/>
      <c r="AT118" s="992"/>
      <c r="AU118" s="902"/>
      <c r="AV118" s="903"/>
      <c r="AW118" s="903"/>
      <c r="AX118" s="903"/>
      <c r="AY118" s="903"/>
      <c r="AZ118" s="228" t="s">
        <v>168</v>
      </c>
      <c r="BA118" s="228"/>
      <c r="BB118" s="228"/>
      <c r="BC118" s="228"/>
      <c r="BD118" s="228"/>
      <c r="BE118" s="228"/>
      <c r="BF118" s="228"/>
      <c r="BG118" s="228"/>
      <c r="BH118" s="228"/>
      <c r="BI118" s="228"/>
      <c r="BJ118" s="228"/>
      <c r="BK118" s="228"/>
      <c r="BL118" s="228"/>
      <c r="BM118" s="228"/>
      <c r="BN118" s="228"/>
      <c r="BO118" s="993" t="s">
        <v>430</v>
      </c>
      <c r="BP118" s="994"/>
      <c r="BQ118" s="985">
        <v>17182758</v>
      </c>
      <c r="BR118" s="986"/>
      <c r="BS118" s="986"/>
      <c r="BT118" s="986"/>
      <c r="BU118" s="986"/>
      <c r="BV118" s="986">
        <v>16603065</v>
      </c>
      <c r="BW118" s="986"/>
      <c r="BX118" s="986"/>
      <c r="BY118" s="986"/>
      <c r="BZ118" s="986"/>
      <c r="CA118" s="986">
        <v>15616452</v>
      </c>
      <c r="CB118" s="986"/>
      <c r="CC118" s="986"/>
      <c r="CD118" s="986"/>
      <c r="CE118" s="986"/>
      <c r="CF118" s="987"/>
      <c r="CG118" s="988"/>
      <c r="CH118" s="988"/>
      <c r="CI118" s="988"/>
      <c r="CJ118" s="989"/>
      <c r="CK118" s="945"/>
      <c r="CL118" s="946"/>
      <c r="CM118" s="916" t="s">
        <v>431</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109</v>
      </c>
      <c r="DH118" s="959"/>
      <c r="DI118" s="959"/>
      <c r="DJ118" s="959"/>
      <c r="DK118" s="960"/>
      <c r="DL118" s="961" t="s">
        <v>109</v>
      </c>
      <c r="DM118" s="959"/>
      <c r="DN118" s="959"/>
      <c r="DO118" s="959"/>
      <c r="DP118" s="960"/>
      <c r="DQ118" s="961" t="s">
        <v>109</v>
      </c>
      <c r="DR118" s="959"/>
      <c r="DS118" s="959"/>
      <c r="DT118" s="959"/>
      <c r="DU118" s="960"/>
      <c r="DV118" s="962" t="s">
        <v>109</v>
      </c>
      <c r="DW118" s="963"/>
      <c r="DX118" s="963"/>
      <c r="DY118" s="963"/>
      <c r="DZ118" s="964"/>
    </row>
    <row r="119" spans="1:130" s="197" customFormat="1" ht="26.25" customHeight="1" x14ac:dyDescent="0.15">
      <c r="A119" s="974" t="s">
        <v>406</v>
      </c>
      <c r="B119" s="944"/>
      <c r="C119" s="923" t="s">
        <v>407</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109</v>
      </c>
      <c r="AB119" s="890"/>
      <c r="AC119" s="890"/>
      <c r="AD119" s="890"/>
      <c r="AE119" s="891"/>
      <c r="AF119" s="892" t="s">
        <v>109</v>
      </c>
      <c r="AG119" s="890"/>
      <c r="AH119" s="890"/>
      <c r="AI119" s="890"/>
      <c r="AJ119" s="891"/>
      <c r="AK119" s="892" t="s">
        <v>109</v>
      </c>
      <c r="AL119" s="890"/>
      <c r="AM119" s="890"/>
      <c r="AN119" s="890"/>
      <c r="AO119" s="891"/>
      <c r="AP119" s="893" t="s">
        <v>109</v>
      </c>
      <c r="AQ119" s="894"/>
      <c r="AR119" s="894"/>
      <c r="AS119" s="894"/>
      <c r="AT119" s="895"/>
      <c r="AU119" s="977" t="s">
        <v>432</v>
      </c>
      <c r="AV119" s="978"/>
      <c r="AW119" s="978"/>
      <c r="AX119" s="978"/>
      <c r="AY119" s="979"/>
      <c r="AZ119" s="940" t="s">
        <v>433</v>
      </c>
      <c r="BA119" s="887"/>
      <c r="BB119" s="887"/>
      <c r="BC119" s="887"/>
      <c r="BD119" s="887"/>
      <c r="BE119" s="887"/>
      <c r="BF119" s="887"/>
      <c r="BG119" s="887"/>
      <c r="BH119" s="887"/>
      <c r="BI119" s="887"/>
      <c r="BJ119" s="887"/>
      <c r="BK119" s="887"/>
      <c r="BL119" s="887"/>
      <c r="BM119" s="887"/>
      <c r="BN119" s="887"/>
      <c r="BO119" s="887"/>
      <c r="BP119" s="888"/>
      <c r="BQ119" s="926">
        <v>1912997</v>
      </c>
      <c r="BR119" s="927"/>
      <c r="BS119" s="927"/>
      <c r="BT119" s="927"/>
      <c r="BU119" s="927"/>
      <c r="BV119" s="927">
        <v>2140032</v>
      </c>
      <c r="BW119" s="927"/>
      <c r="BX119" s="927"/>
      <c r="BY119" s="927"/>
      <c r="BZ119" s="927"/>
      <c r="CA119" s="927">
        <v>2595298</v>
      </c>
      <c r="CB119" s="927"/>
      <c r="CC119" s="927"/>
      <c r="CD119" s="927"/>
      <c r="CE119" s="927"/>
      <c r="CF119" s="941">
        <v>52.5</v>
      </c>
      <c r="CG119" s="942"/>
      <c r="CH119" s="942"/>
      <c r="CI119" s="942"/>
      <c r="CJ119" s="942"/>
      <c r="CK119" s="947"/>
      <c r="CL119" s="948"/>
      <c r="CM119" s="1004" t="s">
        <v>434</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627070</v>
      </c>
      <c r="DH119" s="998"/>
      <c r="DI119" s="998"/>
      <c r="DJ119" s="998"/>
      <c r="DK119" s="999"/>
      <c r="DL119" s="1000">
        <v>546952</v>
      </c>
      <c r="DM119" s="998"/>
      <c r="DN119" s="998"/>
      <c r="DO119" s="998"/>
      <c r="DP119" s="999"/>
      <c r="DQ119" s="1000">
        <v>466835</v>
      </c>
      <c r="DR119" s="998"/>
      <c r="DS119" s="998"/>
      <c r="DT119" s="998"/>
      <c r="DU119" s="999"/>
      <c r="DV119" s="1001">
        <v>9.5</v>
      </c>
      <c r="DW119" s="1002"/>
      <c r="DX119" s="1002"/>
      <c r="DY119" s="1002"/>
      <c r="DZ119" s="1003"/>
    </row>
    <row r="120" spans="1:130" s="197" customFormat="1" ht="26.25" customHeight="1" x14ac:dyDescent="0.15">
      <c r="A120" s="975"/>
      <c r="B120" s="946"/>
      <c r="C120" s="916" t="s">
        <v>410</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109</v>
      </c>
      <c r="AB120" s="959"/>
      <c r="AC120" s="959"/>
      <c r="AD120" s="959"/>
      <c r="AE120" s="960"/>
      <c r="AF120" s="961" t="s">
        <v>109</v>
      </c>
      <c r="AG120" s="959"/>
      <c r="AH120" s="959"/>
      <c r="AI120" s="959"/>
      <c r="AJ120" s="960"/>
      <c r="AK120" s="961" t="s">
        <v>109</v>
      </c>
      <c r="AL120" s="959"/>
      <c r="AM120" s="959"/>
      <c r="AN120" s="959"/>
      <c r="AO120" s="960"/>
      <c r="AP120" s="962" t="s">
        <v>109</v>
      </c>
      <c r="AQ120" s="963"/>
      <c r="AR120" s="963"/>
      <c r="AS120" s="963"/>
      <c r="AT120" s="964"/>
      <c r="AU120" s="980"/>
      <c r="AV120" s="981"/>
      <c r="AW120" s="981"/>
      <c r="AX120" s="981"/>
      <c r="AY120" s="982"/>
      <c r="AZ120" s="949" t="s">
        <v>435</v>
      </c>
      <c r="BA120" s="950"/>
      <c r="BB120" s="950"/>
      <c r="BC120" s="950"/>
      <c r="BD120" s="950"/>
      <c r="BE120" s="950"/>
      <c r="BF120" s="950"/>
      <c r="BG120" s="950"/>
      <c r="BH120" s="950"/>
      <c r="BI120" s="950"/>
      <c r="BJ120" s="950"/>
      <c r="BK120" s="950"/>
      <c r="BL120" s="950"/>
      <c r="BM120" s="950"/>
      <c r="BN120" s="950"/>
      <c r="BO120" s="950"/>
      <c r="BP120" s="951"/>
      <c r="BQ120" s="919">
        <v>753960</v>
      </c>
      <c r="BR120" s="920"/>
      <c r="BS120" s="920"/>
      <c r="BT120" s="920"/>
      <c r="BU120" s="920"/>
      <c r="BV120" s="920">
        <v>636044</v>
      </c>
      <c r="BW120" s="920"/>
      <c r="BX120" s="920"/>
      <c r="BY120" s="920"/>
      <c r="BZ120" s="920"/>
      <c r="CA120" s="920">
        <v>534948</v>
      </c>
      <c r="CB120" s="920"/>
      <c r="CC120" s="920"/>
      <c r="CD120" s="920"/>
      <c r="CE120" s="920"/>
      <c r="CF120" s="914">
        <v>10.8</v>
      </c>
      <c r="CG120" s="915"/>
      <c r="CH120" s="915"/>
      <c r="CI120" s="915"/>
      <c r="CJ120" s="915"/>
      <c r="CK120" s="1013" t="s">
        <v>436</v>
      </c>
      <c r="CL120" s="1014"/>
      <c r="CM120" s="1014"/>
      <c r="CN120" s="1014"/>
      <c r="CO120" s="1015"/>
      <c r="CP120" s="1021" t="s">
        <v>383</v>
      </c>
      <c r="CQ120" s="1022"/>
      <c r="CR120" s="1022"/>
      <c r="CS120" s="1022"/>
      <c r="CT120" s="1022"/>
      <c r="CU120" s="1022"/>
      <c r="CV120" s="1022"/>
      <c r="CW120" s="1022"/>
      <c r="CX120" s="1022"/>
      <c r="CY120" s="1022"/>
      <c r="CZ120" s="1022"/>
      <c r="DA120" s="1022"/>
      <c r="DB120" s="1022"/>
      <c r="DC120" s="1022"/>
      <c r="DD120" s="1022"/>
      <c r="DE120" s="1022"/>
      <c r="DF120" s="1023"/>
      <c r="DG120" s="926">
        <v>1319762</v>
      </c>
      <c r="DH120" s="927"/>
      <c r="DI120" s="927"/>
      <c r="DJ120" s="927"/>
      <c r="DK120" s="927"/>
      <c r="DL120" s="927">
        <v>1270978</v>
      </c>
      <c r="DM120" s="927"/>
      <c r="DN120" s="927"/>
      <c r="DO120" s="927"/>
      <c r="DP120" s="927"/>
      <c r="DQ120" s="927">
        <v>1193540</v>
      </c>
      <c r="DR120" s="927"/>
      <c r="DS120" s="927"/>
      <c r="DT120" s="927"/>
      <c r="DU120" s="927"/>
      <c r="DV120" s="928">
        <v>24.2</v>
      </c>
      <c r="DW120" s="928"/>
      <c r="DX120" s="928"/>
      <c r="DY120" s="928"/>
      <c r="DZ120" s="929"/>
    </row>
    <row r="121" spans="1:130" s="197" customFormat="1" ht="26.25" customHeight="1" x14ac:dyDescent="0.15">
      <c r="A121" s="975"/>
      <c r="B121" s="946"/>
      <c r="C121" s="1010" t="s">
        <v>437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109</v>
      </c>
      <c r="AB121" s="959"/>
      <c r="AC121" s="959"/>
      <c r="AD121" s="959"/>
      <c r="AE121" s="960"/>
      <c r="AF121" s="961" t="s">
        <v>109</v>
      </c>
      <c r="AG121" s="959"/>
      <c r="AH121" s="959"/>
      <c r="AI121" s="959"/>
      <c r="AJ121" s="960"/>
      <c r="AK121" s="961" t="s">
        <v>109</v>
      </c>
      <c r="AL121" s="959"/>
      <c r="AM121" s="959"/>
      <c r="AN121" s="959"/>
      <c r="AO121" s="960"/>
      <c r="AP121" s="962" t="s">
        <v>109</v>
      </c>
      <c r="AQ121" s="963"/>
      <c r="AR121" s="963"/>
      <c r="AS121" s="963"/>
      <c r="AT121" s="964"/>
      <c r="AU121" s="980"/>
      <c r="AV121" s="981"/>
      <c r="AW121" s="981"/>
      <c r="AX121" s="981"/>
      <c r="AY121" s="982"/>
      <c r="AZ121" s="995" t="s">
        <v>438</v>
      </c>
      <c r="BA121" s="971"/>
      <c r="BB121" s="971"/>
      <c r="BC121" s="971"/>
      <c r="BD121" s="971"/>
      <c r="BE121" s="971"/>
      <c r="BF121" s="971"/>
      <c r="BG121" s="971"/>
      <c r="BH121" s="971"/>
      <c r="BI121" s="971"/>
      <c r="BJ121" s="971"/>
      <c r="BK121" s="971"/>
      <c r="BL121" s="971"/>
      <c r="BM121" s="971"/>
      <c r="BN121" s="971"/>
      <c r="BO121" s="971"/>
      <c r="BP121" s="972"/>
      <c r="BQ121" s="985">
        <v>9762183</v>
      </c>
      <c r="BR121" s="986"/>
      <c r="BS121" s="986"/>
      <c r="BT121" s="986"/>
      <c r="BU121" s="986"/>
      <c r="BV121" s="986">
        <v>9726418</v>
      </c>
      <c r="BW121" s="986"/>
      <c r="BX121" s="986"/>
      <c r="BY121" s="986"/>
      <c r="BZ121" s="986"/>
      <c r="CA121" s="986">
        <v>9428084</v>
      </c>
      <c r="CB121" s="986"/>
      <c r="CC121" s="986"/>
      <c r="CD121" s="986"/>
      <c r="CE121" s="986"/>
      <c r="CF121" s="1024">
        <v>190.9</v>
      </c>
      <c r="CG121" s="1025"/>
      <c r="CH121" s="1025"/>
      <c r="CI121" s="1025"/>
      <c r="CJ121" s="1025"/>
      <c r="CK121" s="1016"/>
      <c r="CL121" s="1017"/>
      <c r="CM121" s="1017"/>
      <c r="CN121" s="1017"/>
      <c r="CO121" s="1018"/>
      <c r="CP121" s="1007" t="s">
        <v>385</v>
      </c>
      <c r="CQ121" s="1008"/>
      <c r="CR121" s="1008"/>
      <c r="CS121" s="1008"/>
      <c r="CT121" s="1008"/>
      <c r="CU121" s="1008"/>
      <c r="CV121" s="1008"/>
      <c r="CW121" s="1008"/>
      <c r="CX121" s="1008"/>
      <c r="CY121" s="1008"/>
      <c r="CZ121" s="1008"/>
      <c r="DA121" s="1008"/>
      <c r="DB121" s="1008"/>
      <c r="DC121" s="1008"/>
      <c r="DD121" s="1008"/>
      <c r="DE121" s="1008"/>
      <c r="DF121" s="1009"/>
      <c r="DG121" s="919">
        <v>382524</v>
      </c>
      <c r="DH121" s="920"/>
      <c r="DI121" s="920"/>
      <c r="DJ121" s="920"/>
      <c r="DK121" s="920"/>
      <c r="DL121" s="920">
        <v>376827</v>
      </c>
      <c r="DM121" s="920"/>
      <c r="DN121" s="920"/>
      <c r="DO121" s="920"/>
      <c r="DP121" s="920"/>
      <c r="DQ121" s="920">
        <v>369186</v>
      </c>
      <c r="DR121" s="920"/>
      <c r="DS121" s="920"/>
      <c r="DT121" s="920"/>
      <c r="DU121" s="920"/>
      <c r="DV121" s="921">
        <v>7.5</v>
      </c>
      <c r="DW121" s="921"/>
      <c r="DX121" s="921"/>
      <c r="DY121" s="921"/>
      <c r="DZ121" s="922"/>
    </row>
    <row r="122" spans="1:130" s="197" customFormat="1" ht="26.25" customHeight="1" x14ac:dyDescent="0.15">
      <c r="A122" s="975"/>
      <c r="B122" s="946"/>
      <c r="C122" s="916" t="s">
        <v>420</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109</v>
      </c>
      <c r="AB122" s="959"/>
      <c r="AC122" s="959"/>
      <c r="AD122" s="959"/>
      <c r="AE122" s="960"/>
      <c r="AF122" s="961" t="s">
        <v>109</v>
      </c>
      <c r="AG122" s="959"/>
      <c r="AH122" s="959"/>
      <c r="AI122" s="959"/>
      <c r="AJ122" s="960"/>
      <c r="AK122" s="961" t="s">
        <v>109</v>
      </c>
      <c r="AL122" s="959"/>
      <c r="AM122" s="959"/>
      <c r="AN122" s="959"/>
      <c r="AO122" s="960"/>
      <c r="AP122" s="962" t="s">
        <v>109</v>
      </c>
      <c r="AQ122" s="963"/>
      <c r="AR122" s="963"/>
      <c r="AS122" s="963"/>
      <c r="AT122" s="964"/>
      <c r="AU122" s="983"/>
      <c r="AV122" s="984"/>
      <c r="AW122" s="984"/>
      <c r="AX122" s="984"/>
      <c r="AY122" s="984"/>
      <c r="AZ122" s="228" t="s">
        <v>168</v>
      </c>
      <c r="BA122" s="228"/>
      <c r="BB122" s="228"/>
      <c r="BC122" s="228"/>
      <c r="BD122" s="228"/>
      <c r="BE122" s="228"/>
      <c r="BF122" s="228"/>
      <c r="BG122" s="228"/>
      <c r="BH122" s="228"/>
      <c r="BI122" s="228"/>
      <c r="BJ122" s="228"/>
      <c r="BK122" s="228"/>
      <c r="BL122" s="228"/>
      <c r="BM122" s="228"/>
      <c r="BN122" s="228"/>
      <c r="BO122" s="993" t="s">
        <v>439</v>
      </c>
      <c r="BP122" s="994"/>
      <c r="BQ122" s="1034">
        <v>12429140</v>
      </c>
      <c r="BR122" s="1035"/>
      <c r="BS122" s="1035"/>
      <c r="BT122" s="1035"/>
      <c r="BU122" s="1035"/>
      <c r="BV122" s="1035">
        <v>12502494</v>
      </c>
      <c r="BW122" s="1035"/>
      <c r="BX122" s="1035"/>
      <c r="BY122" s="1035"/>
      <c r="BZ122" s="1035"/>
      <c r="CA122" s="1035">
        <v>12558330</v>
      </c>
      <c r="CB122" s="1035"/>
      <c r="CC122" s="1035"/>
      <c r="CD122" s="1035"/>
      <c r="CE122" s="1035"/>
      <c r="CF122" s="987"/>
      <c r="CG122" s="988"/>
      <c r="CH122" s="988"/>
      <c r="CI122" s="988"/>
      <c r="CJ122" s="989"/>
      <c r="CK122" s="1016"/>
      <c r="CL122" s="1017"/>
      <c r="CM122" s="1017"/>
      <c r="CN122" s="1017"/>
      <c r="CO122" s="1018"/>
      <c r="CP122" s="1007" t="s">
        <v>381</v>
      </c>
      <c r="CQ122" s="1008"/>
      <c r="CR122" s="1008"/>
      <c r="CS122" s="1008"/>
      <c r="CT122" s="1008"/>
      <c r="CU122" s="1008"/>
      <c r="CV122" s="1008"/>
      <c r="CW122" s="1008"/>
      <c r="CX122" s="1008"/>
      <c r="CY122" s="1008"/>
      <c r="CZ122" s="1008"/>
      <c r="DA122" s="1008"/>
      <c r="DB122" s="1008"/>
      <c r="DC122" s="1008"/>
      <c r="DD122" s="1008"/>
      <c r="DE122" s="1008"/>
      <c r="DF122" s="1009"/>
      <c r="DG122" s="919" t="s">
        <v>109</v>
      </c>
      <c r="DH122" s="920"/>
      <c r="DI122" s="920"/>
      <c r="DJ122" s="920"/>
      <c r="DK122" s="920"/>
      <c r="DL122" s="920" t="s">
        <v>109</v>
      </c>
      <c r="DM122" s="920"/>
      <c r="DN122" s="920"/>
      <c r="DO122" s="920"/>
      <c r="DP122" s="920"/>
      <c r="DQ122" s="920" t="s">
        <v>109</v>
      </c>
      <c r="DR122" s="920"/>
      <c r="DS122" s="920"/>
      <c r="DT122" s="920"/>
      <c r="DU122" s="920"/>
      <c r="DV122" s="921" t="s">
        <v>109</v>
      </c>
      <c r="DW122" s="921"/>
      <c r="DX122" s="921"/>
      <c r="DY122" s="921"/>
      <c r="DZ122" s="922"/>
    </row>
    <row r="123" spans="1:130" s="197" customFormat="1" ht="26.25" customHeight="1" thickBot="1" x14ac:dyDescent="0.2">
      <c r="A123" s="975"/>
      <c r="B123" s="946"/>
      <c r="C123" s="916" t="s">
        <v>426</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109</v>
      </c>
      <c r="AB123" s="959"/>
      <c r="AC123" s="959"/>
      <c r="AD123" s="959"/>
      <c r="AE123" s="960"/>
      <c r="AF123" s="961" t="s">
        <v>109</v>
      </c>
      <c r="AG123" s="959"/>
      <c r="AH123" s="959"/>
      <c r="AI123" s="959"/>
      <c r="AJ123" s="960"/>
      <c r="AK123" s="961" t="s">
        <v>109</v>
      </c>
      <c r="AL123" s="959"/>
      <c r="AM123" s="959"/>
      <c r="AN123" s="959"/>
      <c r="AO123" s="960"/>
      <c r="AP123" s="962" t="s">
        <v>109</v>
      </c>
      <c r="AQ123" s="963"/>
      <c r="AR123" s="963"/>
      <c r="AS123" s="963"/>
      <c r="AT123" s="964"/>
      <c r="AU123" s="1031" t="s">
        <v>440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95.5</v>
      </c>
      <c r="BR123" s="1027"/>
      <c r="BS123" s="1027"/>
      <c r="BT123" s="1027"/>
      <c r="BU123" s="1027"/>
      <c r="BV123" s="1027">
        <v>84.4</v>
      </c>
      <c r="BW123" s="1027"/>
      <c r="BX123" s="1027"/>
      <c r="BY123" s="1027"/>
      <c r="BZ123" s="1027"/>
      <c r="CA123" s="1027">
        <v>61.9</v>
      </c>
      <c r="CB123" s="1027"/>
      <c r="CC123" s="1027"/>
      <c r="CD123" s="1027"/>
      <c r="CE123" s="1027"/>
      <c r="CF123" s="1028"/>
      <c r="CG123" s="1029"/>
      <c r="CH123" s="1029"/>
      <c r="CI123" s="1029"/>
      <c r="CJ123" s="1030"/>
      <c r="CK123" s="1016"/>
      <c r="CL123" s="1017"/>
      <c r="CM123" s="1017"/>
      <c r="CN123" s="1017"/>
      <c r="CO123" s="1018"/>
      <c r="CP123" s="1007" t="s">
        <v>382</v>
      </c>
      <c r="CQ123" s="1008"/>
      <c r="CR123" s="1008"/>
      <c r="CS123" s="1008"/>
      <c r="CT123" s="1008"/>
      <c r="CU123" s="1008"/>
      <c r="CV123" s="1008"/>
      <c r="CW123" s="1008"/>
      <c r="CX123" s="1008"/>
      <c r="CY123" s="1008"/>
      <c r="CZ123" s="1008"/>
      <c r="DA123" s="1008"/>
      <c r="DB123" s="1008"/>
      <c r="DC123" s="1008"/>
      <c r="DD123" s="1008"/>
      <c r="DE123" s="1008"/>
      <c r="DF123" s="1009"/>
      <c r="DG123" s="958" t="s">
        <v>109</v>
      </c>
      <c r="DH123" s="959"/>
      <c r="DI123" s="959"/>
      <c r="DJ123" s="959"/>
      <c r="DK123" s="960"/>
      <c r="DL123" s="961" t="s">
        <v>109</v>
      </c>
      <c r="DM123" s="959"/>
      <c r="DN123" s="959"/>
      <c r="DO123" s="959"/>
      <c r="DP123" s="960"/>
      <c r="DQ123" s="961" t="s">
        <v>109</v>
      </c>
      <c r="DR123" s="959"/>
      <c r="DS123" s="959"/>
      <c r="DT123" s="959"/>
      <c r="DU123" s="960"/>
      <c r="DV123" s="962" t="s">
        <v>109</v>
      </c>
      <c r="DW123" s="963"/>
      <c r="DX123" s="963"/>
      <c r="DY123" s="963"/>
      <c r="DZ123" s="964"/>
    </row>
    <row r="124" spans="1:130" s="197" customFormat="1" ht="26.25" customHeight="1" x14ac:dyDescent="0.15">
      <c r="A124" s="975"/>
      <c r="B124" s="946"/>
      <c r="C124" s="916" t="s">
        <v>429</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109</v>
      </c>
      <c r="AB124" s="959"/>
      <c r="AC124" s="959"/>
      <c r="AD124" s="959"/>
      <c r="AE124" s="960"/>
      <c r="AF124" s="961" t="s">
        <v>109</v>
      </c>
      <c r="AG124" s="959"/>
      <c r="AH124" s="959"/>
      <c r="AI124" s="959"/>
      <c r="AJ124" s="960"/>
      <c r="AK124" s="961" t="s">
        <v>109</v>
      </c>
      <c r="AL124" s="959"/>
      <c r="AM124" s="959"/>
      <c r="AN124" s="959"/>
      <c r="AO124" s="960"/>
      <c r="AP124" s="962" t="s">
        <v>109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441</v>
      </c>
      <c r="CQ124" s="1008"/>
      <c r="CR124" s="1008"/>
      <c r="CS124" s="1008"/>
      <c r="CT124" s="1008"/>
      <c r="CU124" s="1008"/>
      <c r="CV124" s="1008"/>
      <c r="CW124" s="1008"/>
      <c r="CX124" s="1008"/>
      <c r="CY124" s="1008"/>
      <c r="CZ124" s="1008"/>
      <c r="DA124" s="1008"/>
      <c r="DB124" s="1008"/>
      <c r="DC124" s="1008"/>
      <c r="DD124" s="1008"/>
      <c r="DE124" s="1008"/>
      <c r="DF124" s="1009"/>
      <c r="DG124" s="997" t="s">
        <v>109</v>
      </c>
      <c r="DH124" s="998"/>
      <c r="DI124" s="998"/>
      <c r="DJ124" s="998"/>
      <c r="DK124" s="999"/>
      <c r="DL124" s="1000" t="s">
        <v>109</v>
      </c>
      <c r="DM124" s="998"/>
      <c r="DN124" s="998"/>
      <c r="DO124" s="998"/>
      <c r="DP124" s="999"/>
      <c r="DQ124" s="1000" t="s">
        <v>109</v>
      </c>
      <c r="DR124" s="998"/>
      <c r="DS124" s="998"/>
      <c r="DT124" s="998"/>
      <c r="DU124" s="999"/>
      <c r="DV124" s="1001" t="s">
        <v>109</v>
      </c>
      <c r="DW124" s="1002"/>
      <c r="DX124" s="1002"/>
      <c r="DY124" s="1002"/>
      <c r="DZ124" s="1003"/>
    </row>
    <row r="125" spans="1:130" s="197" customFormat="1" ht="26.25" customHeight="1" thickBot="1" x14ac:dyDescent="0.2">
      <c r="A125" s="975"/>
      <c r="B125" s="946"/>
      <c r="C125" s="916" t="s">
        <v>431</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109</v>
      </c>
      <c r="AB125" s="959"/>
      <c r="AC125" s="959"/>
      <c r="AD125" s="959"/>
      <c r="AE125" s="960"/>
      <c r="AF125" s="961" t="s">
        <v>109</v>
      </c>
      <c r="AG125" s="959"/>
      <c r="AH125" s="959"/>
      <c r="AI125" s="959"/>
      <c r="AJ125" s="960"/>
      <c r="AK125" s="961" t="s">
        <v>109</v>
      </c>
      <c r="AL125" s="959"/>
      <c r="AM125" s="959"/>
      <c r="AN125" s="959"/>
      <c r="AO125" s="960"/>
      <c r="AP125" s="962" t="s">
        <v>109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442</v>
      </c>
      <c r="CL125" s="1014"/>
      <c r="CM125" s="1014"/>
      <c r="CN125" s="1014"/>
      <c r="CO125" s="1015"/>
      <c r="CP125" s="940" t="s">
        <v>443</v>
      </c>
      <c r="CQ125" s="887"/>
      <c r="CR125" s="887"/>
      <c r="CS125" s="887"/>
      <c r="CT125" s="887"/>
      <c r="CU125" s="887"/>
      <c r="CV125" s="887"/>
      <c r="CW125" s="887"/>
      <c r="CX125" s="887"/>
      <c r="CY125" s="887"/>
      <c r="CZ125" s="887"/>
      <c r="DA125" s="887"/>
      <c r="DB125" s="887"/>
      <c r="DC125" s="887"/>
      <c r="DD125" s="887"/>
      <c r="DE125" s="887"/>
      <c r="DF125" s="888"/>
      <c r="DG125" s="926" t="s">
        <v>109</v>
      </c>
      <c r="DH125" s="927"/>
      <c r="DI125" s="927"/>
      <c r="DJ125" s="927"/>
      <c r="DK125" s="927"/>
      <c r="DL125" s="927" t="s">
        <v>109</v>
      </c>
      <c r="DM125" s="927"/>
      <c r="DN125" s="927"/>
      <c r="DO125" s="927"/>
      <c r="DP125" s="927"/>
      <c r="DQ125" s="927" t="s">
        <v>109</v>
      </c>
      <c r="DR125" s="927"/>
      <c r="DS125" s="927"/>
      <c r="DT125" s="927"/>
      <c r="DU125" s="927"/>
      <c r="DV125" s="928" t="s">
        <v>109</v>
      </c>
      <c r="DW125" s="928"/>
      <c r="DX125" s="928"/>
      <c r="DY125" s="928"/>
      <c r="DZ125" s="929"/>
    </row>
    <row r="126" spans="1:130" s="197" customFormat="1" ht="26.25" customHeight="1" x14ac:dyDescent="0.15">
      <c r="A126" s="975"/>
      <c r="B126" s="946"/>
      <c r="C126" s="916" t="s">
        <v>434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80117</v>
      </c>
      <c r="AB126" s="959"/>
      <c r="AC126" s="959"/>
      <c r="AD126" s="959"/>
      <c r="AE126" s="960"/>
      <c r="AF126" s="961">
        <v>80117</v>
      </c>
      <c r="AG126" s="959"/>
      <c r="AH126" s="959"/>
      <c r="AI126" s="959"/>
      <c r="AJ126" s="960"/>
      <c r="AK126" s="961">
        <v>80117</v>
      </c>
      <c r="AL126" s="959"/>
      <c r="AM126" s="959"/>
      <c r="AN126" s="959"/>
      <c r="AO126" s="960"/>
      <c r="AP126" s="962">
        <v>1.6</v>
      </c>
      <c r="AQ126" s="963"/>
      <c r="AR126" s="963"/>
      <c r="AS126" s="963"/>
      <c r="AT126" s="964"/>
      <c r="AU126" s="233"/>
      <c r="AV126" s="233"/>
      <c r="AW126" s="233"/>
      <c r="AX126" s="1036" t="s">
        <v>444</v>
      </c>
      <c r="AY126" s="1037"/>
      <c r="AZ126" s="1037"/>
      <c r="BA126" s="1037"/>
      <c r="BB126" s="1037"/>
      <c r="BC126" s="1037"/>
      <c r="BD126" s="1037"/>
      <c r="BE126" s="1038"/>
      <c r="BF126" s="1052" t="s">
        <v>445</v>
      </c>
      <c r="BG126" s="1037"/>
      <c r="BH126" s="1037"/>
      <c r="BI126" s="1037"/>
      <c r="BJ126" s="1037"/>
      <c r="BK126" s="1037"/>
      <c r="BL126" s="1038"/>
      <c r="BM126" s="1052" t="s">
        <v>446</v>
      </c>
      <c r="BN126" s="1037"/>
      <c r="BO126" s="1037"/>
      <c r="BP126" s="1037"/>
      <c r="BQ126" s="1037"/>
      <c r="BR126" s="1037"/>
      <c r="BS126" s="1038"/>
      <c r="BT126" s="1052" t="s">
        <v>447</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448</v>
      </c>
      <c r="CQ126" s="950"/>
      <c r="CR126" s="950"/>
      <c r="CS126" s="950"/>
      <c r="CT126" s="950"/>
      <c r="CU126" s="950"/>
      <c r="CV126" s="950"/>
      <c r="CW126" s="950"/>
      <c r="CX126" s="950"/>
      <c r="CY126" s="950"/>
      <c r="CZ126" s="950"/>
      <c r="DA126" s="950"/>
      <c r="DB126" s="950"/>
      <c r="DC126" s="950"/>
      <c r="DD126" s="950"/>
      <c r="DE126" s="950"/>
      <c r="DF126" s="951"/>
      <c r="DG126" s="919" t="s">
        <v>109</v>
      </c>
      <c r="DH126" s="920"/>
      <c r="DI126" s="920"/>
      <c r="DJ126" s="920"/>
      <c r="DK126" s="920"/>
      <c r="DL126" s="920" t="s">
        <v>109</v>
      </c>
      <c r="DM126" s="920"/>
      <c r="DN126" s="920"/>
      <c r="DO126" s="920"/>
      <c r="DP126" s="920"/>
      <c r="DQ126" s="920" t="s">
        <v>109</v>
      </c>
      <c r="DR126" s="920"/>
      <c r="DS126" s="920"/>
      <c r="DT126" s="920"/>
      <c r="DU126" s="920"/>
      <c r="DV126" s="921" t="s">
        <v>109</v>
      </c>
      <c r="DW126" s="921"/>
      <c r="DX126" s="921"/>
      <c r="DY126" s="921"/>
      <c r="DZ126" s="922"/>
    </row>
    <row r="127" spans="1:130" s="197" customFormat="1" ht="26.25" customHeight="1" thickBot="1" x14ac:dyDescent="0.2">
      <c r="A127" s="976"/>
      <c r="B127" s="948"/>
      <c r="C127" s="1004" t="s">
        <v>449</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61</v>
      </c>
      <c r="AB127" s="959"/>
      <c r="AC127" s="959"/>
      <c r="AD127" s="959"/>
      <c r="AE127" s="960"/>
      <c r="AF127" s="961">
        <v>50</v>
      </c>
      <c r="AG127" s="959"/>
      <c r="AH127" s="959"/>
      <c r="AI127" s="959"/>
      <c r="AJ127" s="960"/>
      <c r="AK127" s="961">
        <v>76</v>
      </c>
      <c r="AL127" s="959"/>
      <c r="AM127" s="959"/>
      <c r="AN127" s="959"/>
      <c r="AO127" s="960"/>
      <c r="AP127" s="962">
        <v>0</v>
      </c>
      <c r="AQ127" s="963"/>
      <c r="AR127" s="963"/>
      <c r="AS127" s="963"/>
      <c r="AT127" s="964"/>
      <c r="AU127" s="233"/>
      <c r="AV127" s="233"/>
      <c r="AW127" s="233"/>
      <c r="AX127" s="886" t="s">
        <v>450</v>
      </c>
      <c r="AY127" s="887"/>
      <c r="AZ127" s="887"/>
      <c r="BA127" s="887"/>
      <c r="BB127" s="887"/>
      <c r="BC127" s="887"/>
      <c r="BD127" s="887"/>
      <c r="BE127" s="888"/>
      <c r="BF127" s="1041" t="s">
        <v>109</v>
      </c>
      <c r="BG127" s="1042"/>
      <c r="BH127" s="1042"/>
      <c r="BI127" s="1042"/>
      <c r="BJ127" s="1042"/>
      <c r="BK127" s="1042"/>
      <c r="BL127" s="1051"/>
      <c r="BM127" s="1041">
        <v>14.43</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451</v>
      </c>
      <c r="CQ127" s="1045"/>
      <c r="CR127" s="1045"/>
      <c r="CS127" s="1045"/>
      <c r="CT127" s="1045"/>
      <c r="CU127" s="1045"/>
      <c r="CV127" s="1045"/>
      <c r="CW127" s="1045"/>
      <c r="CX127" s="1045"/>
      <c r="CY127" s="1045"/>
      <c r="CZ127" s="1045"/>
      <c r="DA127" s="1045"/>
      <c r="DB127" s="1045"/>
      <c r="DC127" s="1045"/>
      <c r="DD127" s="1045"/>
      <c r="DE127" s="1045"/>
      <c r="DF127" s="1046"/>
      <c r="DG127" s="1047" t="s">
        <v>109</v>
      </c>
      <c r="DH127" s="1048"/>
      <c r="DI127" s="1048"/>
      <c r="DJ127" s="1048"/>
      <c r="DK127" s="1048"/>
      <c r="DL127" s="1048" t="s">
        <v>109</v>
      </c>
      <c r="DM127" s="1048"/>
      <c r="DN127" s="1048"/>
      <c r="DO127" s="1048"/>
      <c r="DP127" s="1048"/>
      <c r="DQ127" s="1048" t="s">
        <v>109</v>
      </c>
      <c r="DR127" s="1048"/>
      <c r="DS127" s="1048"/>
      <c r="DT127" s="1048"/>
      <c r="DU127" s="1048"/>
      <c r="DV127" s="1049" t="s">
        <v>109</v>
      </c>
      <c r="DW127" s="1049"/>
      <c r="DX127" s="1049"/>
      <c r="DY127" s="1049"/>
      <c r="DZ127" s="1050"/>
    </row>
    <row r="128" spans="1:130" s="197" customFormat="1" ht="26.25" customHeight="1" x14ac:dyDescent="0.15">
      <c r="A128" s="1071" t="s">
        <v>452</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453</v>
      </c>
      <c r="X128" s="1073"/>
      <c r="Y128" s="1073"/>
      <c r="Z128" s="1074"/>
      <c r="AA128" s="1089">
        <v>66481</v>
      </c>
      <c r="AB128" s="1090"/>
      <c r="AC128" s="1090"/>
      <c r="AD128" s="1090"/>
      <c r="AE128" s="1091"/>
      <c r="AF128" s="1092">
        <v>57036</v>
      </c>
      <c r="AG128" s="1090"/>
      <c r="AH128" s="1090"/>
      <c r="AI128" s="1090"/>
      <c r="AJ128" s="1091"/>
      <c r="AK128" s="1092">
        <v>64928</v>
      </c>
      <c r="AL128" s="1090"/>
      <c r="AM128" s="1090"/>
      <c r="AN128" s="1090"/>
      <c r="AO128" s="1091"/>
      <c r="AP128" s="1093"/>
      <c r="AQ128" s="1094"/>
      <c r="AR128" s="1094"/>
      <c r="AS128" s="1094"/>
      <c r="AT128" s="1095"/>
      <c r="AU128" s="235"/>
      <c r="AV128" s="235"/>
      <c r="AW128" s="235"/>
      <c r="AX128" s="1054" t="s">
        <v>454</v>
      </c>
      <c r="AY128" s="950"/>
      <c r="AZ128" s="950"/>
      <c r="BA128" s="950"/>
      <c r="BB128" s="950"/>
      <c r="BC128" s="950"/>
      <c r="BD128" s="950"/>
      <c r="BE128" s="951"/>
      <c r="BF128" s="1066" t="s">
        <v>109</v>
      </c>
      <c r="BG128" s="1067"/>
      <c r="BH128" s="1067"/>
      <c r="BI128" s="1067"/>
      <c r="BJ128" s="1067"/>
      <c r="BK128" s="1067"/>
      <c r="BL128" s="1068"/>
      <c r="BM128" s="1066">
        <v>19.43</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455</v>
      </c>
      <c r="X129" s="1061"/>
      <c r="Y129" s="1061"/>
      <c r="Z129" s="1062"/>
      <c r="AA129" s="958">
        <v>6146278</v>
      </c>
      <c r="AB129" s="959"/>
      <c r="AC129" s="959"/>
      <c r="AD129" s="959"/>
      <c r="AE129" s="960"/>
      <c r="AF129" s="961">
        <v>5974962</v>
      </c>
      <c r="AG129" s="959"/>
      <c r="AH129" s="959"/>
      <c r="AI129" s="959"/>
      <c r="AJ129" s="960"/>
      <c r="AK129" s="961">
        <v>6042035</v>
      </c>
      <c r="AL129" s="959"/>
      <c r="AM129" s="959"/>
      <c r="AN129" s="959"/>
      <c r="AO129" s="960"/>
      <c r="AP129" s="1063"/>
      <c r="AQ129" s="1064"/>
      <c r="AR129" s="1064"/>
      <c r="AS129" s="1064"/>
      <c r="AT129" s="1065"/>
      <c r="AU129" s="235"/>
      <c r="AV129" s="235"/>
      <c r="AW129" s="235"/>
      <c r="AX129" s="1054" t="s">
        <v>456</v>
      </c>
      <c r="AY129" s="950"/>
      <c r="AZ129" s="950"/>
      <c r="BA129" s="950"/>
      <c r="BB129" s="950"/>
      <c r="BC129" s="950"/>
      <c r="BD129" s="950"/>
      <c r="BE129" s="951"/>
      <c r="BF129" s="1055">
        <v>15.1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458</v>
      </c>
      <c r="X130" s="1061"/>
      <c r="Y130" s="1061"/>
      <c r="Z130" s="1062"/>
      <c r="AA130" s="958">
        <v>1172792</v>
      </c>
      <c r="AB130" s="959"/>
      <c r="AC130" s="959"/>
      <c r="AD130" s="959"/>
      <c r="AE130" s="960"/>
      <c r="AF130" s="961">
        <v>1117930</v>
      </c>
      <c r="AG130" s="959"/>
      <c r="AH130" s="959"/>
      <c r="AI130" s="959"/>
      <c r="AJ130" s="960"/>
      <c r="AK130" s="961">
        <v>1103144</v>
      </c>
      <c r="AL130" s="959"/>
      <c r="AM130" s="959"/>
      <c r="AN130" s="959"/>
      <c r="AO130" s="960"/>
      <c r="AP130" s="1063"/>
      <c r="AQ130" s="1064"/>
      <c r="AR130" s="1064"/>
      <c r="AS130" s="1064"/>
      <c r="AT130" s="1065"/>
      <c r="AU130" s="235"/>
      <c r="AV130" s="235"/>
      <c r="AW130" s="235"/>
      <c r="AX130" s="1113" t="s">
        <v>459</v>
      </c>
      <c r="AY130" s="1045"/>
      <c r="AZ130" s="1045"/>
      <c r="BA130" s="1045"/>
      <c r="BB130" s="1045"/>
      <c r="BC130" s="1045"/>
      <c r="BD130" s="1045"/>
      <c r="BE130" s="1046"/>
      <c r="BF130" s="1075">
        <v>61.9</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460</v>
      </c>
      <c r="X131" s="1084"/>
      <c r="Y131" s="1084"/>
      <c r="Z131" s="1085"/>
      <c r="AA131" s="997">
        <v>4973486</v>
      </c>
      <c r="AB131" s="998"/>
      <c r="AC131" s="998"/>
      <c r="AD131" s="998"/>
      <c r="AE131" s="999"/>
      <c r="AF131" s="1000">
        <v>4857032</v>
      </c>
      <c r="AG131" s="998"/>
      <c r="AH131" s="998"/>
      <c r="AI131" s="998"/>
      <c r="AJ131" s="999"/>
      <c r="AK131" s="1000">
        <v>4938891</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461</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462</v>
      </c>
      <c r="W132" s="1101"/>
      <c r="X132" s="1101"/>
      <c r="Y132" s="1101"/>
      <c r="Z132" s="1102"/>
      <c r="AA132" s="1103">
        <v>16.23714232</v>
      </c>
      <c r="AB132" s="1104"/>
      <c r="AC132" s="1104"/>
      <c r="AD132" s="1104"/>
      <c r="AE132" s="1105"/>
      <c r="AF132" s="1106">
        <v>15.24667739</v>
      </c>
      <c r="AG132" s="1104"/>
      <c r="AH132" s="1104"/>
      <c r="AI132" s="1104"/>
      <c r="AJ132" s="1105"/>
      <c r="AK132" s="1106">
        <v>13.88289395</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463</v>
      </c>
      <c r="W133" s="1108"/>
      <c r="X133" s="1108"/>
      <c r="Y133" s="1108"/>
      <c r="Z133" s="1109"/>
      <c r="AA133" s="1110">
        <v>17.100000000000001</v>
      </c>
      <c r="AB133" s="1111"/>
      <c r="AC133" s="1111"/>
      <c r="AD133" s="1111"/>
      <c r="AE133" s="1112"/>
      <c r="AF133" s="1110">
        <v>16.100000000000001</v>
      </c>
      <c r="AG133" s="1111"/>
      <c r="AH133" s="1111"/>
      <c r="AI133" s="1111"/>
      <c r="AJ133" s="1112"/>
      <c r="AK133" s="1110">
        <v>15.1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D36" zoomScaleNormal="85" zoomScaleSheetLayoutView="55" workbookViewId="0">
      <selection activeCell="J52" sqref="J5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17" t="s">
        <v>466</v>
      </c>
      <c r="L7" s="254"/>
      <c r="M7" s="255" t="s">
        <v>467</v>
      </c>
      <c r="N7" s="256"/>
    </row>
    <row r="8" spans="1:16" x14ac:dyDescent="0.15">
      <c r="A8" s="248"/>
      <c r="B8" s="244"/>
      <c r="C8" s="244"/>
      <c r="D8" s="244"/>
      <c r="E8" s="244"/>
      <c r="F8" s="244"/>
      <c r="G8" s="257"/>
      <c r="H8" s="258"/>
      <c r="I8" s="258"/>
      <c r="J8" s="259"/>
      <c r="K8" s="1118"/>
      <c r="L8" s="260" t="s">
        <v>468</v>
      </c>
      <c r="M8" s="261" t="s">
        <v>469</v>
      </c>
      <c r="N8" s="262" t="s">
        <v>470</v>
      </c>
    </row>
    <row r="9" spans="1:16" x14ac:dyDescent="0.15">
      <c r="A9" s="248"/>
      <c r="B9" s="244"/>
      <c r="C9" s="244"/>
      <c r="D9" s="244"/>
      <c r="E9" s="244"/>
      <c r="F9" s="244"/>
      <c r="G9" s="1119" t="s">
        <v>471</v>
      </c>
      <c r="H9" s="1120"/>
      <c r="I9" s="1120"/>
      <c r="J9" s="1121"/>
      <c r="K9" s="263">
        <v>1413342</v>
      </c>
      <c r="L9" s="264">
        <v>107380</v>
      </c>
      <c r="M9" s="265">
        <v>88618</v>
      </c>
      <c r="N9" s="266">
        <v>21.2</v>
      </c>
    </row>
    <row r="10" spans="1:16" x14ac:dyDescent="0.15">
      <c r="A10" s="248"/>
      <c r="B10" s="244"/>
      <c r="C10" s="244"/>
      <c r="D10" s="244"/>
      <c r="E10" s="244"/>
      <c r="F10" s="244"/>
      <c r="G10" s="1119" t="s">
        <v>472</v>
      </c>
      <c r="H10" s="1120"/>
      <c r="I10" s="1120"/>
      <c r="J10" s="1121"/>
      <c r="K10" s="267">
        <v>98695</v>
      </c>
      <c r="L10" s="268">
        <v>7498</v>
      </c>
      <c r="M10" s="269">
        <v>9248</v>
      </c>
      <c r="N10" s="270">
        <v>-18.899999999999999</v>
      </c>
    </row>
    <row r="11" spans="1:16" ht="13.5" customHeight="1" x14ac:dyDescent="0.15">
      <c r="A11" s="248"/>
      <c r="B11" s="244"/>
      <c r="C11" s="244"/>
      <c r="D11" s="244"/>
      <c r="E11" s="244"/>
      <c r="F11" s="244"/>
      <c r="G11" s="1119" t="s">
        <v>473</v>
      </c>
      <c r="H11" s="1120"/>
      <c r="I11" s="1120"/>
      <c r="J11" s="1121"/>
      <c r="K11" s="267">
        <v>260841</v>
      </c>
      <c r="L11" s="268">
        <v>19818</v>
      </c>
      <c r="M11" s="269">
        <v>13111</v>
      </c>
      <c r="N11" s="270">
        <v>51.2</v>
      </c>
    </row>
    <row r="12" spans="1:16" ht="13.5" customHeight="1" x14ac:dyDescent="0.15">
      <c r="A12" s="248"/>
      <c r="B12" s="244"/>
      <c r="C12" s="244"/>
      <c r="D12" s="244"/>
      <c r="E12" s="244"/>
      <c r="F12" s="244"/>
      <c r="G12" s="1119" t="s">
        <v>474</v>
      </c>
      <c r="H12" s="1120"/>
      <c r="I12" s="1120"/>
      <c r="J12" s="1121"/>
      <c r="K12" s="267" t="s">
        <v>475</v>
      </c>
      <c r="L12" s="268" t="s">
        <v>475</v>
      </c>
      <c r="M12" s="269">
        <v>631</v>
      </c>
      <c r="N12" s="270" t="s">
        <v>475</v>
      </c>
    </row>
    <row r="13" spans="1:16" ht="13.5" customHeight="1" x14ac:dyDescent="0.15">
      <c r="A13" s="248"/>
      <c r="B13" s="244"/>
      <c r="C13" s="244"/>
      <c r="D13" s="244"/>
      <c r="E13" s="244"/>
      <c r="F13" s="244"/>
      <c r="G13" s="1119" t="s">
        <v>476</v>
      </c>
      <c r="H13" s="1120"/>
      <c r="I13" s="1120"/>
      <c r="J13" s="1121"/>
      <c r="K13" s="267" t="s">
        <v>475</v>
      </c>
      <c r="L13" s="268" t="s">
        <v>475</v>
      </c>
      <c r="M13" s="269" t="s">
        <v>475</v>
      </c>
      <c r="N13" s="270" t="s">
        <v>475</v>
      </c>
    </row>
    <row r="14" spans="1:16" ht="13.5" customHeight="1" x14ac:dyDescent="0.15">
      <c r="A14" s="248"/>
      <c r="B14" s="244"/>
      <c r="C14" s="244"/>
      <c r="D14" s="244"/>
      <c r="E14" s="244"/>
      <c r="F14" s="244"/>
      <c r="G14" s="1119" t="s">
        <v>477</v>
      </c>
      <c r="H14" s="1120"/>
      <c r="I14" s="1120"/>
      <c r="J14" s="1121"/>
      <c r="K14" s="267">
        <v>105024</v>
      </c>
      <c r="L14" s="268">
        <v>7979</v>
      </c>
      <c r="M14" s="269">
        <v>4206</v>
      </c>
      <c r="N14" s="270">
        <v>89.7</v>
      </c>
    </row>
    <row r="15" spans="1:16" ht="13.5" customHeight="1" x14ac:dyDescent="0.15">
      <c r="A15" s="248"/>
      <c r="B15" s="244"/>
      <c r="C15" s="244"/>
      <c r="D15" s="244"/>
      <c r="E15" s="244"/>
      <c r="F15" s="244"/>
      <c r="G15" s="1119" t="s">
        <v>478</v>
      </c>
      <c r="H15" s="1120"/>
      <c r="I15" s="1120"/>
      <c r="J15" s="1121"/>
      <c r="K15" s="267">
        <v>49477</v>
      </c>
      <c r="L15" s="268">
        <v>3759</v>
      </c>
      <c r="M15" s="269">
        <v>1853</v>
      </c>
      <c r="N15" s="270">
        <v>102.9</v>
      </c>
    </row>
    <row r="16" spans="1:16" x14ac:dyDescent="0.15">
      <c r="A16" s="248"/>
      <c r="B16" s="244"/>
      <c r="C16" s="244"/>
      <c r="D16" s="244"/>
      <c r="E16" s="244"/>
      <c r="F16" s="244"/>
      <c r="G16" s="1122" t="s">
        <v>479</v>
      </c>
      <c r="H16" s="1123"/>
      <c r="I16" s="1123"/>
      <c r="J16" s="1124"/>
      <c r="K16" s="268">
        <v>-206840</v>
      </c>
      <c r="L16" s="268">
        <v>-15715</v>
      </c>
      <c r="M16" s="269">
        <v>-9315</v>
      </c>
      <c r="N16" s="270">
        <v>68.7</v>
      </c>
    </row>
    <row r="17" spans="1:16" x14ac:dyDescent="0.15">
      <c r="A17" s="248"/>
      <c r="B17" s="244"/>
      <c r="C17" s="244"/>
      <c r="D17" s="244"/>
      <c r="E17" s="244"/>
      <c r="F17" s="244"/>
      <c r="G17" s="1122" t="s">
        <v>168</v>
      </c>
      <c r="H17" s="1123"/>
      <c r="I17" s="1123"/>
      <c r="J17" s="1124"/>
      <c r="K17" s="268">
        <v>1720539</v>
      </c>
      <c r="L17" s="268">
        <v>130720</v>
      </c>
      <c r="M17" s="269">
        <v>108353</v>
      </c>
      <c r="N17" s="270">
        <v>20.6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14" t="s">
        <v>484</v>
      </c>
      <c r="H21" s="1115"/>
      <c r="I21" s="1115"/>
      <c r="J21" s="1116"/>
      <c r="K21" s="280">
        <v>11.32</v>
      </c>
      <c r="L21" s="281">
        <v>10.050000000000001</v>
      </c>
      <c r="M21" s="282">
        <v>1.27</v>
      </c>
      <c r="N21" s="249"/>
      <c r="O21" s="283"/>
      <c r="P21" s="279"/>
    </row>
    <row r="22" spans="1:16" s="284" customFormat="1" x14ac:dyDescent="0.15">
      <c r="A22" s="279"/>
      <c r="B22" s="249"/>
      <c r="C22" s="249"/>
      <c r="D22" s="249"/>
      <c r="E22" s="249"/>
      <c r="F22" s="249"/>
      <c r="G22" s="1114" t="s">
        <v>485</v>
      </c>
      <c r="H22" s="1115"/>
      <c r="I22" s="1115"/>
      <c r="J22" s="1116"/>
      <c r="K22" s="285">
        <v>96.9</v>
      </c>
      <c r="L22" s="286">
        <v>96.3</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17" t="s">
        <v>466</v>
      </c>
      <c r="L30" s="254"/>
      <c r="M30" s="255" t="s">
        <v>467</v>
      </c>
      <c r="N30" s="256"/>
    </row>
    <row r="31" spans="1:16" x14ac:dyDescent="0.15">
      <c r="A31" s="248"/>
      <c r="B31" s="244"/>
      <c r="C31" s="244"/>
      <c r="D31" s="244"/>
      <c r="E31" s="244"/>
      <c r="F31" s="244"/>
      <c r="G31" s="257"/>
      <c r="H31" s="258"/>
      <c r="I31" s="258"/>
      <c r="J31" s="259"/>
      <c r="K31" s="1118"/>
      <c r="L31" s="260" t="s">
        <v>468</v>
      </c>
      <c r="M31" s="261" t="s">
        <v>469</v>
      </c>
      <c r="N31" s="262" t="s">
        <v>470</v>
      </c>
    </row>
    <row r="32" spans="1:16" ht="27" customHeight="1" x14ac:dyDescent="0.15">
      <c r="A32" s="248"/>
      <c r="B32" s="244"/>
      <c r="C32" s="244"/>
      <c r="D32" s="244"/>
      <c r="E32" s="244"/>
      <c r="F32" s="244"/>
      <c r="G32" s="1130" t="s">
        <v>489</v>
      </c>
      <c r="H32" s="1131"/>
      <c r="I32" s="1131"/>
      <c r="J32" s="1132"/>
      <c r="K32" s="294">
        <v>1635006</v>
      </c>
      <c r="L32" s="294">
        <v>124222</v>
      </c>
      <c r="M32" s="295">
        <v>56391</v>
      </c>
      <c r="N32" s="296">
        <v>120.3</v>
      </c>
    </row>
    <row r="33" spans="1:16" ht="13.5" customHeight="1" x14ac:dyDescent="0.15">
      <c r="A33" s="248"/>
      <c r="B33" s="244"/>
      <c r="C33" s="244"/>
      <c r="D33" s="244"/>
      <c r="E33" s="244"/>
      <c r="F33" s="244"/>
      <c r="G33" s="1130" t="s">
        <v>490</v>
      </c>
      <c r="H33" s="1131"/>
      <c r="I33" s="1131"/>
      <c r="J33" s="1132"/>
      <c r="K33" s="294" t="s">
        <v>475</v>
      </c>
      <c r="L33" s="294" t="s">
        <v>475</v>
      </c>
      <c r="M33" s="295" t="s">
        <v>475</v>
      </c>
      <c r="N33" s="296" t="s">
        <v>475</v>
      </c>
    </row>
    <row r="34" spans="1:16" ht="27" customHeight="1" x14ac:dyDescent="0.15">
      <c r="A34" s="248"/>
      <c r="B34" s="244"/>
      <c r="C34" s="244"/>
      <c r="D34" s="244"/>
      <c r="E34" s="244"/>
      <c r="F34" s="244"/>
      <c r="G34" s="1130" t="s">
        <v>491</v>
      </c>
      <c r="H34" s="1131"/>
      <c r="I34" s="1131"/>
      <c r="J34" s="1132"/>
      <c r="K34" s="294" t="s">
        <v>475</v>
      </c>
      <c r="L34" s="294" t="s">
        <v>475</v>
      </c>
      <c r="M34" s="295">
        <v>12</v>
      </c>
      <c r="N34" s="296" t="s">
        <v>475</v>
      </c>
    </row>
    <row r="35" spans="1:16" ht="27" customHeight="1" x14ac:dyDescent="0.15">
      <c r="A35" s="248"/>
      <c r="B35" s="244"/>
      <c r="C35" s="244"/>
      <c r="D35" s="244"/>
      <c r="E35" s="244"/>
      <c r="F35" s="244"/>
      <c r="G35" s="1130" t="s">
        <v>492</v>
      </c>
      <c r="H35" s="1131"/>
      <c r="I35" s="1131"/>
      <c r="J35" s="1132"/>
      <c r="K35" s="294">
        <v>138312</v>
      </c>
      <c r="L35" s="294">
        <v>10508</v>
      </c>
      <c r="M35" s="295">
        <v>15281</v>
      </c>
      <c r="N35" s="296">
        <v>-31.2</v>
      </c>
    </row>
    <row r="36" spans="1:16" ht="27" customHeight="1" x14ac:dyDescent="0.15">
      <c r="A36" s="248"/>
      <c r="B36" s="244"/>
      <c r="C36" s="244"/>
      <c r="D36" s="244"/>
      <c r="E36" s="244"/>
      <c r="F36" s="244"/>
      <c r="G36" s="1130" t="s">
        <v>493</v>
      </c>
      <c r="H36" s="1131"/>
      <c r="I36" s="1131"/>
      <c r="J36" s="1132"/>
      <c r="K36" s="294" t="s">
        <v>475</v>
      </c>
      <c r="L36" s="294" t="s">
        <v>475</v>
      </c>
      <c r="M36" s="295">
        <v>4643</v>
      </c>
      <c r="N36" s="296" t="s">
        <v>475</v>
      </c>
    </row>
    <row r="37" spans="1:16" ht="13.5" customHeight="1" x14ac:dyDescent="0.15">
      <c r="A37" s="248"/>
      <c r="B37" s="244"/>
      <c r="C37" s="244"/>
      <c r="D37" s="244"/>
      <c r="E37" s="244"/>
      <c r="F37" s="244"/>
      <c r="G37" s="1130" t="s">
        <v>494</v>
      </c>
      <c r="H37" s="1131"/>
      <c r="I37" s="1131"/>
      <c r="J37" s="1132"/>
      <c r="K37" s="294">
        <v>80193</v>
      </c>
      <c r="L37" s="294">
        <v>6093</v>
      </c>
      <c r="M37" s="295">
        <v>1074</v>
      </c>
      <c r="N37" s="296">
        <v>467.3</v>
      </c>
    </row>
    <row r="38" spans="1:16" ht="27" customHeight="1" x14ac:dyDescent="0.15">
      <c r="A38" s="248"/>
      <c r="B38" s="244"/>
      <c r="C38" s="244"/>
      <c r="D38" s="244"/>
      <c r="E38" s="244"/>
      <c r="F38" s="244"/>
      <c r="G38" s="1133" t="s">
        <v>495</v>
      </c>
      <c r="H38" s="1134"/>
      <c r="I38" s="1134"/>
      <c r="J38" s="1135"/>
      <c r="K38" s="297">
        <v>222</v>
      </c>
      <c r="L38" s="297">
        <v>17</v>
      </c>
      <c r="M38" s="298">
        <v>6</v>
      </c>
      <c r="N38" s="299">
        <v>183.3</v>
      </c>
      <c r="O38" s="293"/>
    </row>
    <row r="39" spans="1:16" x14ac:dyDescent="0.15">
      <c r="A39" s="248"/>
      <c r="B39" s="244"/>
      <c r="C39" s="244"/>
      <c r="D39" s="244"/>
      <c r="E39" s="244"/>
      <c r="F39" s="244"/>
      <c r="G39" s="1133" t="s">
        <v>496</v>
      </c>
      <c r="H39" s="1134"/>
      <c r="I39" s="1134"/>
      <c r="J39" s="1135"/>
      <c r="K39" s="300">
        <v>-64928</v>
      </c>
      <c r="L39" s="300">
        <v>-4933</v>
      </c>
      <c r="M39" s="301">
        <v>-3030</v>
      </c>
      <c r="N39" s="302">
        <v>62.8</v>
      </c>
      <c r="O39" s="293"/>
    </row>
    <row r="40" spans="1:16" ht="27" customHeight="1" x14ac:dyDescent="0.15">
      <c r="A40" s="248"/>
      <c r="B40" s="244"/>
      <c r="C40" s="244"/>
      <c r="D40" s="244"/>
      <c r="E40" s="244"/>
      <c r="F40" s="244"/>
      <c r="G40" s="1130" t="s">
        <v>497</v>
      </c>
      <c r="H40" s="1131"/>
      <c r="I40" s="1131"/>
      <c r="J40" s="1132"/>
      <c r="K40" s="300">
        <v>-1103144</v>
      </c>
      <c r="L40" s="300">
        <v>-83813</v>
      </c>
      <c r="M40" s="301">
        <v>-51711</v>
      </c>
      <c r="N40" s="302">
        <v>62.1</v>
      </c>
      <c r="O40" s="293"/>
    </row>
    <row r="41" spans="1:16" x14ac:dyDescent="0.15">
      <c r="A41" s="248"/>
      <c r="B41" s="244"/>
      <c r="C41" s="244"/>
      <c r="D41" s="244"/>
      <c r="E41" s="244"/>
      <c r="F41" s="244"/>
      <c r="G41" s="1136" t="s">
        <v>279</v>
      </c>
      <c r="H41" s="1137"/>
      <c r="I41" s="1137"/>
      <c r="J41" s="1138"/>
      <c r="K41" s="294">
        <v>685661</v>
      </c>
      <c r="L41" s="300">
        <v>52094</v>
      </c>
      <c r="M41" s="301">
        <v>22665</v>
      </c>
      <c r="N41" s="302">
        <v>129.80000000000001</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25" t="s">
        <v>466</v>
      </c>
      <c r="J49" s="1127" t="s">
        <v>501</v>
      </c>
      <c r="K49" s="1128"/>
      <c r="L49" s="1128"/>
      <c r="M49" s="1128"/>
      <c r="N49" s="1129"/>
    </row>
    <row r="50" spans="1:14" x14ac:dyDescent="0.15">
      <c r="A50" s="248"/>
      <c r="B50" s="244"/>
      <c r="C50" s="244"/>
      <c r="D50" s="244"/>
      <c r="E50" s="244"/>
      <c r="F50" s="244"/>
      <c r="G50" s="312"/>
      <c r="H50" s="313"/>
      <c r="I50" s="1126"/>
      <c r="J50" s="314" t="s">
        <v>502</v>
      </c>
      <c r="K50" s="315" t="s">
        <v>503</v>
      </c>
      <c r="L50" s="316" t="s">
        <v>504</v>
      </c>
      <c r="M50" s="317" t="s">
        <v>505</v>
      </c>
      <c r="N50" s="318" t="s">
        <v>506</v>
      </c>
    </row>
    <row r="51" spans="1:14" x14ac:dyDescent="0.15">
      <c r="A51" s="248"/>
      <c r="B51" s="244"/>
      <c r="C51" s="244"/>
      <c r="D51" s="244"/>
      <c r="E51" s="244"/>
      <c r="F51" s="244"/>
      <c r="G51" s="310" t="s">
        <v>507</v>
      </c>
      <c r="H51" s="311"/>
      <c r="I51" s="319">
        <v>1274789</v>
      </c>
      <c r="J51" s="320">
        <v>94060</v>
      </c>
      <c r="K51" s="321">
        <v>-10.8</v>
      </c>
      <c r="L51" s="322">
        <v>70897</v>
      </c>
      <c r="M51" s="323">
        <v>-20.6</v>
      </c>
      <c r="N51" s="324">
        <v>9.8000000000000007</v>
      </c>
    </row>
    <row r="52" spans="1:14" x14ac:dyDescent="0.15">
      <c r="A52" s="248"/>
      <c r="B52" s="244"/>
      <c r="C52" s="244"/>
      <c r="D52" s="244"/>
      <c r="E52" s="244"/>
      <c r="F52" s="244"/>
      <c r="G52" s="325"/>
      <c r="H52" s="326" t="s">
        <v>508</v>
      </c>
      <c r="I52" s="327">
        <v>807864</v>
      </c>
      <c r="J52" s="328">
        <v>59608</v>
      </c>
      <c r="K52" s="329">
        <v>1.5</v>
      </c>
      <c r="L52" s="330">
        <v>39878</v>
      </c>
      <c r="M52" s="331">
        <v>-7.2</v>
      </c>
      <c r="N52" s="332">
        <v>8.6999999999999993</v>
      </c>
    </row>
    <row r="53" spans="1:14" x14ac:dyDescent="0.15">
      <c r="A53" s="248"/>
      <c r="B53" s="244"/>
      <c r="C53" s="244"/>
      <c r="D53" s="244"/>
      <c r="E53" s="244"/>
      <c r="F53" s="244"/>
      <c r="G53" s="310" t="s">
        <v>509</v>
      </c>
      <c r="H53" s="311"/>
      <c r="I53" s="319">
        <v>1453832</v>
      </c>
      <c r="J53" s="320">
        <v>107588</v>
      </c>
      <c r="K53" s="321">
        <v>14.4</v>
      </c>
      <c r="L53" s="322">
        <v>66496</v>
      </c>
      <c r="M53" s="323">
        <v>-6.2</v>
      </c>
      <c r="N53" s="324">
        <v>20.6</v>
      </c>
    </row>
    <row r="54" spans="1:14" x14ac:dyDescent="0.15">
      <c r="A54" s="248"/>
      <c r="B54" s="244"/>
      <c r="C54" s="244"/>
      <c r="D54" s="244"/>
      <c r="E54" s="244"/>
      <c r="F54" s="244"/>
      <c r="G54" s="325"/>
      <c r="H54" s="326" t="s">
        <v>508</v>
      </c>
      <c r="I54" s="327">
        <v>823428</v>
      </c>
      <c r="J54" s="328">
        <v>60936</v>
      </c>
      <c r="K54" s="329">
        <v>2.2000000000000002</v>
      </c>
      <c r="L54" s="330">
        <v>36530</v>
      </c>
      <c r="M54" s="331">
        <v>-8.4</v>
      </c>
      <c r="N54" s="332">
        <v>10.6</v>
      </c>
    </row>
    <row r="55" spans="1:14" x14ac:dyDescent="0.15">
      <c r="A55" s="248"/>
      <c r="B55" s="244"/>
      <c r="C55" s="244"/>
      <c r="D55" s="244"/>
      <c r="E55" s="244"/>
      <c r="F55" s="244"/>
      <c r="G55" s="310" t="s">
        <v>510</v>
      </c>
      <c r="H55" s="311"/>
      <c r="I55" s="319">
        <v>1175443</v>
      </c>
      <c r="J55" s="320">
        <v>87051</v>
      </c>
      <c r="K55" s="321">
        <v>-19.100000000000001</v>
      </c>
      <c r="L55" s="322">
        <v>82748</v>
      </c>
      <c r="M55" s="323">
        <v>24.4</v>
      </c>
      <c r="N55" s="324">
        <v>-43.5</v>
      </c>
    </row>
    <row r="56" spans="1:14" x14ac:dyDescent="0.15">
      <c r="A56" s="248"/>
      <c r="B56" s="244"/>
      <c r="C56" s="244"/>
      <c r="D56" s="244"/>
      <c r="E56" s="244"/>
      <c r="F56" s="244"/>
      <c r="G56" s="325"/>
      <c r="H56" s="326" t="s">
        <v>508</v>
      </c>
      <c r="I56" s="327">
        <v>783955</v>
      </c>
      <c r="J56" s="328">
        <v>58058</v>
      </c>
      <c r="K56" s="329">
        <v>-4.7</v>
      </c>
      <c r="L56" s="330">
        <v>44732</v>
      </c>
      <c r="M56" s="331">
        <v>22.5</v>
      </c>
      <c r="N56" s="332">
        <v>-27.2</v>
      </c>
    </row>
    <row r="57" spans="1:14" x14ac:dyDescent="0.15">
      <c r="A57" s="248"/>
      <c r="B57" s="244"/>
      <c r="C57" s="244"/>
      <c r="D57" s="244"/>
      <c r="E57" s="244"/>
      <c r="F57" s="244"/>
      <c r="G57" s="310" t="s">
        <v>511</v>
      </c>
      <c r="H57" s="311"/>
      <c r="I57" s="319">
        <v>1123269</v>
      </c>
      <c r="J57" s="320">
        <v>84361</v>
      </c>
      <c r="K57" s="321">
        <v>-3.1</v>
      </c>
      <c r="L57" s="322">
        <v>91837</v>
      </c>
      <c r="M57" s="323">
        <v>11</v>
      </c>
      <c r="N57" s="324">
        <v>-14.1</v>
      </c>
    </row>
    <row r="58" spans="1:14" x14ac:dyDescent="0.15">
      <c r="A58" s="248"/>
      <c r="B58" s="244"/>
      <c r="C58" s="244"/>
      <c r="D58" s="244"/>
      <c r="E58" s="244"/>
      <c r="F58" s="244"/>
      <c r="G58" s="325"/>
      <c r="H58" s="326" t="s">
        <v>508</v>
      </c>
      <c r="I58" s="327">
        <v>865645</v>
      </c>
      <c r="J58" s="328">
        <v>65013</v>
      </c>
      <c r="K58" s="329">
        <v>12</v>
      </c>
      <c r="L58" s="330">
        <v>54439</v>
      </c>
      <c r="M58" s="331">
        <v>21.7</v>
      </c>
      <c r="N58" s="332">
        <v>-9.6999999999999993</v>
      </c>
    </row>
    <row r="59" spans="1:14" x14ac:dyDescent="0.15">
      <c r="A59" s="248"/>
      <c r="B59" s="244"/>
      <c r="C59" s="244"/>
      <c r="D59" s="244"/>
      <c r="E59" s="244"/>
      <c r="F59" s="244"/>
      <c r="G59" s="310" t="s">
        <v>512</v>
      </c>
      <c r="H59" s="311"/>
      <c r="I59" s="319">
        <v>904855</v>
      </c>
      <c r="J59" s="320">
        <v>68748</v>
      </c>
      <c r="K59" s="321">
        <v>-18.5</v>
      </c>
      <c r="L59" s="322">
        <v>75972</v>
      </c>
      <c r="M59" s="323">
        <v>-17.3</v>
      </c>
      <c r="N59" s="324">
        <v>-1.2</v>
      </c>
    </row>
    <row r="60" spans="1:14" x14ac:dyDescent="0.15">
      <c r="A60" s="248"/>
      <c r="B60" s="244"/>
      <c r="C60" s="244"/>
      <c r="D60" s="244"/>
      <c r="E60" s="244"/>
      <c r="F60" s="244"/>
      <c r="G60" s="325"/>
      <c r="H60" s="326" t="s">
        <v>508</v>
      </c>
      <c r="I60" s="333">
        <v>541989</v>
      </c>
      <c r="J60" s="328">
        <v>41178</v>
      </c>
      <c r="K60" s="329">
        <v>-36.700000000000003</v>
      </c>
      <c r="L60" s="330">
        <v>40712</v>
      </c>
      <c r="M60" s="331">
        <v>-25.2</v>
      </c>
      <c r="N60" s="332">
        <v>-11.5</v>
      </c>
    </row>
    <row r="61" spans="1:14" x14ac:dyDescent="0.15">
      <c r="A61" s="248"/>
      <c r="B61" s="244"/>
      <c r="C61" s="244"/>
      <c r="D61" s="244"/>
      <c r="E61" s="244"/>
      <c r="F61" s="244"/>
      <c r="G61" s="310" t="s">
        <v>513</v>
      </c>
      <c r="H61" s="334"/>
      <c r="I61" s="335">
        <v>1186438</v>
      </c>
      <c r="J61" s="336">
        <v>88362</v>
      </c>
      <c r="K61" s="337">
        <v>-7.4</v>
      </c>
      <c r="L61" s="338">
        <v>77590</v>
      </c>
      <c r="M61" s="339">
        <v>-1.7</v>
      </c>
      <c r="N61" s="324">
        <v>-5.7</v>
      </c>
    </row>
    <row r="62" spans="1:14" x14ac:dyDescent="0.15">
      <c r="A62" s="248"/>
      <c r="B62" s="244"/>
      <c r="C62" s="244"/>
      <c r="D62" s="244"/>
      <c r="E62" s="244"/>
      <c r="F62" s="244"/>
      <c r="G62" s="325"/>
      <c r="H62" s="326" t="s">
        <v>508</v>
      </c>
      <c r="I62" s="327">
        <v>764576</v>
      </c>
      <c r="J62" s="328">
        <v>56959</v>
      </c>
      <c r="K62" s="329">
        <v>-5.0999999999999996</v>
      </c>
      <c r="L62" s="330">
        <v>43258</v>
      </c>
      <c r="M62" s="331">
        <v>0.7</v>
      </c>
      <c r="N62" s="332">
        <v>-5.8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39" t="s">
        <v>3</v>
      </c>
      <c r="D47" s="1139"/>
      <c r="E47" s="1140"/>
      <c r="F47" s="11">
        <v>14.7</v>
      </c>
      <c r="G47" s="12">
        <v>16.38</v>
      </c>
      <c r="H47" s="12">
        <v>21.8</v>
      </c>
      <c r="I47" s="12">
        <v>24.53</v>
      </c>
      <c r="J47" s="13">
        <v>26.25</v>
      </c>
    </row>
    <row r="48" spans="2:10" ht="57.75" customHeight="1" x14ac:dyDescent="0.15">
      <c r="B48" s="14"/>
      <c r="C48" s="1141" t="s">
        <v>4</v>
      </c>
      <c r="D48" s="1141"/>
      <c r="E48" s="1142"/>
      <c r="F48" s="15">
        <v>2.5299999999999998</v>
      </c>
      <c r="G48" s="16">
        <v>4.8899999999999997</v>
      </c>
      <c r="H48" s="16">
        <v>6.43</v>
      </c>
      <c r="I48" s="16">
        <v>4.7</v>
      </c>
      <c r="J48" s="17">
        <v>7.76</v>
      </c>
    </row>
    <row r="49" spans="2:10" ht="57.75" customHeight="1" thickBot="1" x14ac:dyDescent="0.2">
      <c r="B49" s="18"/>
      <c r="C49" s="1143" t="s">
        <v>5</v>
      </c>
      <c r="D49" s="1143"/>
      <c r="E49" s="1144"/>
      <c r="F49" s="19">
        <v>4.6100000000000003</v>
      </c>
      <c r="G49" s="20">
        <v>4.4800000000000004</v>
      </c>
      <c r="H49" s="20">
        <v>6.44</v>
      </c>
      <c r="I49" s="20">
        <v>0.19</v>
      </c>
      <c r="J49" s="21">
        <v>5.12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2017-03-29T06:44:00Z</cp:lastPrinted>
  <dcterms:created xsi:type="dcterms:W3CDTF">2017-01-25T04:42:57Z</dcterms:created>
  <dcterms:modified xsi:type="dcterms:W3CDTF">2017-03-29T06:48:34Z</dcterms:modified>
</cp:coreProperties>
</file>